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8" yWindow="0" windowWidth="23256" windowHeight="1317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E308" s="1"/>
  <c r="B308" s="1"/>
  <c r="G308"/>
  <c r="F308"/>
  <c r="F307"/>
  <c r="H306"/>
  <c r="E306" s="1"/>
  <c r="B306" s="1"/>
  <c r="G306"/>
  <c r="F306"/>
  <c r="H305"/>
  <c r="G305"/>
  <c r="F305"/>
  <c r="E305"/>
  <c r="B305" s="1"/>
  <c r="H304"/>
  <c r="E304" s="1"/>
  <c r="B304" s="1"/>
  <c r="G304"/>
  <c r="F304"/>
  <c r="H303"/>
  <c r="G303"/>
  <c r="F303"/>
  <c r="E303"/>
  <c r="B303" s="1"/>
  <c r="H302"/>
  <c r="E302" s="1"/>
  <c r="B302" s="1"/>
  <c r="G302"/>
  <c r="F302"/>
  <c r="H301"/>
  <c r="G301"/>
  <c r="F301"/>
  <c r="E301"/>
  <c r="B301" s="1"/>
  <c r="H300"/>
  <c r="G300"/>
  <c r="F300"/>
  <c r="H299"/>
  <c r="E299" s="1"/>
  <c r="B299" s="1"/>
  <c r="G299"/>
  <c r="F299"/>
  <c r="H298"/>
  <c r="E298" s="1"/>
  <c r="B298" s="1"/>
  <c r="G298"/>
  <c r="F298"/>
  <c r="H297"/>
  <c r="E297" s="1"/>
  <c r="B297" s="1"/>
  <c r="G297"/>
  <c r="F297"/>
  <c r="H296"/>
  <c r="E296" s="1"/>
  <c r="B296" s="1"/>
  <c r="G296"/>
  <c r="F296"/>
  <c r="H295"/>
  <c r="G295"/>
  <c r="F295"/>
  <c r="H294"/>
  <c r="E294" s="1"/>
  <c r="B294" s="1"/>
  <c r="G294"/>
  <c r="F294"/>
  <c r="H293"/>
  <c r="E293" s="1"/>
  <c r="B293" s="1"/>
  <c r="G293"/>
  <c r="F293"/>
  <c r="H292"/>
  <c r="G292"/>
  <c r="F292"/>
  <c r="H291"/>
  <c r="G291"/>
  <c r="F291"/>
  <c r="E291"/>
  <c r="B291" s="1"/>
  <c r="F290"/>
  <c r="F289"/>
  <c r="H288"/>
  <c r="E288" s="1"/>
  <c r="B288" s="1"/>
  <c r="G288"/>
  <c r="F288"/>
  <c r="H287"/>
  <c r="G287"/>
  <c r="F287"/>
  <c r="H286"/>
  <c r="G286"/>
  <c r="F286"/>
  <c r="H285"/>
  <c r="G285"/>
  <c r="F285"/>
  <c r="F284"/>
  <c r="H283"/>
  <c r="E283" s="1"/>
  <c r="B283" s="1"/>
  <c r="G283"/>
  <c r="F283"/>
  <c r="H282"/>
  <c r="G282"/>
  <c r="F282"/>
  <c r="E282"/>
  <c r="B282" s="1"/>
  <c r="H281"/>
  <c r="E281" s="1"/>
  <c r="B281" s="1"/>
  <c r="G281"/>
  <c r="F281"/>
  <c r="F280"/>
  <c r="F279"/>
  <c r="F278"/>
  <c r="F277"/>
  <c r="F276"/>
  <c r="L275"/>
  <c r="F275" s="1"/>
  <c r="H275"/>
  <c r="F274"/>
  <c r="I273"/>
  <c r="H273"/>
  <c r="F273"/>
  <c r="E272"/>
  <c r="M271"/>
  <c r="L271"/>
  <c r="F271" s="1"/>
  <c r="E271"/>
  <c r="B271" s="1"/>
  <c r="M270"/>
  <c r="L270"/>
  <c r="F270"/>
  <c r="E270"/>
  <c r="B270"/>
  <c r="M269"/>
  <c r="L269"/>
  <c r="F269" s="1"/>
  <c r="E269"/>
  <c r="B269" s="1"/>
  <c r="M268"/>
  <c r="L268"/>
  <c r="F268"/>
  <c r="E268"/>
  <c r="B268"/>
  <c r="M267"/>
  <c r="L267"/>
  <c r="F267" s="1"/>
  <c r="E267"/>
  <c r="B267" s="1"/>
  <c r="M266"/>
  <c r="L266"/>
  <c r="F266"/>
  <c r="E266"/>
  <c r="B266"/>
  <c r="M265"/>
  <c r="L265"/>
  <c r="F265" s="1"/>
  <c r="E265"/>
  <c r="B265" s="1"/>
  <c r="M264"/>
  <c r="L264"/>
  <c r="F264"/>
  <c r="E264"/>
  <c r="B264"/>
  <c r="M263"/>
  <c r="L263"/>
  <c r="F263" s="1"/>
  <c r="E263"/>
  <c r="B263" s="1"/>
  <c r="M262"/>
  <c r="L262"/>
  <c r="F262"/>
  <c r="E262"/>
  <c r="B262"/>
  <c r="M261"/>
  <c r="L261"/>
  <c r="F261" s="1"/>
  <c r="E261"/>
  <c r="B261" s="1"/>
  <c r="M260"/>
  <c r="L260"/>
  <c r="F260"/>
  <c r="E260"/>
  <c r="B260"/>
  <c r="M259"/>
  <c r="L259"/>
  <c r="F259" s="1"/>
  <c r="E259"/>
  <c r="B259" s="1"/>
  <c r="M258"/>
  <c r="L258"/>
  <c r="F258"/>
  <c r="E258"/>
  <c r="B258"/>
  <c r="M257"/>
  <c r="L257"/>
  <c r="F257" s="1"/>
  <c r="E257"/>
  <c r="B257" s="1"/>
  <c r="M256"/>
  <c r="L256"/>
  <c r="F256"/>
  <c r="E256"/>
  <c r="B256"/>
  <c r="M255"/>
  <c r="L255"/>
  <c r="F255" s="1"/>
  <c r="E255"/>
  <c r="B255" s="1"/>
  <c r="M254"/>
  <c r="L254"/>
  <c r="F254"/>
  <c r="E254"/>
  <c r="B254"/>
  <c r="M253"/>
  <c r="L253"/>
  <c r="F253" s="1"/>
  <c r="E253"/>
  <c r="B253" s="1"/>
  <c r="M252"/>
  <c r="L252"/>
  <c r="F252"/>
  <c r="E252"/>
  <c r="B252"/>
  <c r="M251"/>
  <c r="L251"/>
  <c r="F251" s="1"/>
  <c r="E251"/>
  <c r="B251" s="1"/>
  <c r="M250"/>
  <c r="L250"/>
  <c r="F250"/>
  <c r="E250"/>
  <c r="B250"/>
  <c r="M249"/>
  <c r="L249"/>
  <c r="F249" s="1"/>
  <c r="E249"/>
  <c r="B249" s="1"/>
  <c r="M248"/>
  <c r="L248"/>
  <c r="F248"/>
  <c r="E248"/>
  <c r="B248"/>
  <c r="M247"/>
  <c r="L247"/>
  <c r="F247" s="1"/>
  <c r="E247"/>
  <c r="B247" s="1"/>
  <c r="M246"/>
  <c r="L246"/>
  <c r="F246"/>
  <c r="E246"/>
  <c r="B246"/>
  <c r="M245"/>
  <c r="L245"/>
  <c r="F245" s="1"/>
  <c r="E245"/>
  <c r="B245" s="1"/>
  <c r="M244"/>
  <c r="L244"/>
  <c r="F244"/>
  <c r="E244"/>
  <c r="B244"/>
  <c r="M243"/>
  <c r="L243"/>
  <c r="F243" s="1"/>
  <c r="E243"/>
  <c r="B243" s="1"/>
  <c r="M242"/>
  <c r="L242"/>
  <c r="F242"/>
  <c r="E242"/>
  <c r="B242"/>
  <c r="M241"/>
  <c r="L241"/>
  <c r="F241" s="1"/>
  <c r="E241"/>
  <c r="B241" s="1"/>
  <c r="M240"/>
  <c r="L240"/>
  <c r="F240"/>
  <c r="E240"/>
  <c r="B240"/>
  <c r="M239"/>
  <c r="L239"/>
  <c r="F239" s="1"/>
  <c r="E239"/>
  <c r="B239" s="1"/>
  <c r="M238"/>
  <c r="L238"/>
  <c r="F238"/>
  <c r="E238"/>
  <c r="B238"/>
  <c r="M237"/>
  <c r="L237"/>
  <c r="F237" s="1"/>
  <c r="E237"/>
  <c r="B237" s="1"/>
  <c r="M236"/>
  <c r="L236"/>
  <c r="F236"/>
  <c r="E236"/>
  <c r="B236"/>
  <c r="M235"/>
  <c r="L235"/>
  <c r="F235" s="1"/>
  <c r="E235"/>
  <c r="B235" s="1"/>
  <c r="M234"/>
  <c r="L234"/>
  <c r="F234"/>
  <c r="E234"/>
  <c r="B234"/>
  <c r="M233"/>
  <c r="L233"/>
  <c r="F233" s="1"/>
  <c r="E233"/>
  <c r="B233" s="1"/>
  <c r="M232"/>
  <c r="L232"/>
  <c r="F232"/>
  <c r="E232"/>
  <c r="B232"/>
  <c r="M231"/>
  <c r="L231"/>
  <c r="F231" s="1"/>
  <c r="E231"/>
  <c r="B231" s="1"/>
  <c r="M230"/>
  <c r="L230"/>
  <c r="F230"/>
  <c r="E230"/>
  <c r="B230"/>
  <c r="M229"/>
  <c r="L229"/>
  <c r="F229" s="1"/>
  <c r="E229"/>
  <c r="B229" s="1"/>
  <c r="M228"/>
  <c r="L228"/>
  <c r="F228"/>
  <c r="E228"/>
  <c r="B228"/>
  <c r="M227"/>
  <c r="L227"/>
  <c r="F227" s="1"/>
  <c r="E227"/>
  <c r="B227" s="1"/>
  <c r="M226"/>
  <c r="L226"/>
  <c r="F226"/>
  <c r="E226"/>
  <c r="B226"/>
  <c r="M225"/>
  <c r="L225"/>
  <c r="F225" s="1"/>
  <c r="E225"/>
  <c r="B225" s="1"/>
  <c r="M224"/>
  <c r="L224"/>
  <c r="F224"/>
  <c r="E224"/>
  <c r="B224"/>
  <c r="M223"/>
  <c r="L223"/>
  <c r="F223" s="1"/>
  <c r="E223"/>
  <c r="B223" s="1"/>
  <c r="M222"/>
  <c r="L222"/>
  <c r="F222"/>
  <c r="E222"/>
  <c r="B222"/>
  <c r="M221"/>
  <c r="L221"/>
  <c r="F221" s="1"/>
  <c r="E221"/>
  <c r="M220"/>
  <c r="L220"/>
  <c r="F220"/>
  <c r="E220"/>
  <c r="B220"/>
  <c r="M219"/>
  <c r="L219"/>
  <c r="F219" s="1"/>
  <c r="E219"/>
  <c r="B219" s="1"/>
  <c r="M218"/>
  <c r="L218"/>
  <c r="F218"/>
  <c r="E218"/>
  <c r="B218"/>
  <c r="M217"/>
  <c r="L217"/>
  <c r="E217"/>
  <c r="M216"/>
  <c r="L216"/>
  <c r="F216"/>
  <c r="E216"/>
  <c r="B216"/>
  <c r="M215"/>
  <c r="L215"/>
  <c r="E215"/>
  <c r="M214"/>
  <c r="L214"/>
  <c r="F214"/>
  <c r="E214"/>
  <c r="B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E160"/>
  <c r="B160" s="1"/>
  <c r="H159"/>
  <c r="E159" s="1"/>
  <c r="B159" s="1"/>
  <c r="G159"/>
  <c r="F159"/>
  <c r="H158"/>
  <c r="G158"/>
  <c r="F158"/>
  <c r="E158"/>
  <c r="B158" s="1"/>
  <c r="H157"/>
  <c r="E157" s="1"/>
  <c r="B157" s="1"/>
  <c r="G157"/>
  <c r="F157"/>
  <c r="H156"/>
  <c r="G156"/>
  <c r="F156"/>
  <c r="E156"/>
  <c r="B156" s="1"/>
  <c r="H155"/>
  <c r="E155" s="1"/>
  <c r="B155" s="1"/>
  <c r="G155"/>
  <c r="F155"/>
  <c r="H154"/>
  <c r="G154"/>
  <c r="F154"/>
  <c r="E154"/>
  <c r="B154" s="1"/>
  <c r="H153"/>
  <c r="E153" s="1"/>
  <c r="B153" s="1"/>
  <c r="G153"/>
  <c r="F153"/>
  <c r="H152"/>
  <c r="G152"/>
  <c r="F152"/>
  <c r="E152"/>
  <c r="B152" s="1"/>
  <c r="H151"/>
  <c r="E151" s="1"/>
  <c r="B151" s="1"/>
  <c r="G151"/>
  <c r="F151"/>
  <c r="H150"/>
  <c r="G150"/>
  <c r="F150"/>
  <c r="E150"/>
  <c r="B150" s="1"/>
  <c r="H149"/>
  <c r="E149" s="1"/>
  <c r="B149" s="1"/>
  <c r="G149"/>
  <c r="F149"/>
  <c r="H148"/>
  <c r="G148"/>
  <c r="F148"/>
  <c r="E148"/>
  <c r="B148" s="1"/>
  <c r="H147"/>
  <c r="E147" s="1"/>
  <c r="B147" s="1"/>
  <c r="G147"/>
  <c r="F147"/>
  <c r="H146"/>
  <c r="G146"/>
  <c r="F146"/>
  <c r="E146"/>
  <c r="B146" s="1"/>
  <c r="H145"/>
  <c r="E145" s="1"/>
  <c r="B145" s="1"/>
  <c r="G145"/>
  <c r="F145"/>
  <c r="H144"/>
  <c r="G144"/>
  <c r="F144"/>
  <c r="E144"/>
  <c r="B144" s="1"/>
  <c r="F143"/>
  <c r="H142"/>
  <c r="G142"/>
  <c r="F142"/>
  <c r="E142"/>
  <c r="B142" s="1"/>
  <c r="H141"/>
  <c r="E141" s="1"/>
  <c r="B141" s="1"/>
  <c r="G141"/>
  <c r="F141"/>
  <c r="H140"/>
  <c r="G140"/>
  <c r="F140"/>
  <c r="E140"/>
  <c r="B140" s="1"/>
  <c r="H139"/>
  <c r="E139" s="1"/>
  <c r="B139" s="1"/>
  <c r="G139"/>
  <c r="F139"/>
  <c r="H138"/>
  <c r="G138"/>
  <c r="F138"/>
  <c r="E138"/>
  <c r="B138" s="1"/>
  <c r="H137"/>
  <c r="E137" s="1"/>
  <c r="B137" s="1"/>
  <c r="G137"/>
  <c r="F137"/>
  <c r="H136"/>
  <c r="G136"/>
  <c r="F136"/>
  <c r="E136"/>
  <c r="B136" s="1"/>
  <c r="H135"/>
  <c r="E135" s="1"/>
  <c r="B135" s="1"/>
  <c r="G135"/>
  <c r="F135"/>
  <c r="H134"/>
  <c r="G134"/>
  <c r="F134"/>
  <c r="E134"/>
  <c r="B134" s="1"/>
  <c r="H133"/>
  <c r="E133" s="1"/>
  <c r="B133" s="1"/>
  <c r="G133"/>
  <c r="F133"/>
  <c r="H132"/>
  <c r="G132"/>
  <c r="F132"/>
  <c r="E132"/>
  <c r="B132" s="1"/>
  <c r="H131"/>
  <c r="E131" s="1"/>
  <c r="B131" s="1"/>
  <c r="G131"/>
  <c r="F131"/>
  <c r="H130"/>
  <c r="G130"/>
  <c r="F130"/>
  <c r="E130"/>
  <c r="B130" s="1"/>
  <c r="H129"/>
  <c r="E129" s="1"/>
  <c r="B129" s="1"/>
  <c r="G129"/>
  <c r="F129"/>
  <c r="H128"/>
  <c r="G128"/>
  <c r="F128"/>
  <c r="E128"/>
  <c r="B128" s="1"/>
  <c r="H127"/>
  <c r="E127" s="1"/>
  <c r="B127" s="1"/>
  <c r="G127"/>
  <c r="F127"/>
  <c r="H126"/>
  <c r="G126"/>
  <c r="F126"/>
  <c r="E126"/>
  <c r="B126" s="1"/>
  <c r="H125"/>
  <c r="E125" s="1"/>
  <c r="B125" s="1"/>
  <c r="G125"/>
  <c r="F125"/>
  <c r="H124"/>
  <c r="G124"/>
  <c r="F124"/>
  <c r="E124"/>
  <c r="B124" s="1"/>
  <c r="H123"/>
  <c r="E123" s="1"/>
  <c r="B123" s="1"/>
  <c r="G123"/>
  <c r="F123"/>
  <c r="H122"/>
  <c r="G122"/>
  <c r="F122"/>
  <c r="E122"/>
  <c r="B122" s="1"/>
  <c r="H121"/>
  <c r="E121" s="1"/>
  <c r="B121" s="1"/>
  <c r="G121"/>
  <c r="F121"/>
  <c r="H120"/>
  <c r="G120"/>
  <c r="F120"/>
  <c r="E120"/>
  <c r="B120" s="1"/>
  <c r="H119"/>
  <c r="E119" s="1"/>
  <c r="B119" s="1"/>
  <c r="G119"/>
  <c r="F119"/>
  <c r="H118"/>
  <c r="G118"/>
  <c r="F118"/>
  <c r="E118"/>
  <c r="B118" s="1"/>
  <c r="H117"/>
  <c r="E117" s="1"/>
  <c r="B117" s="1"/>
  <c r="G117"/>
  <c r="F117"/>
  <c r="H116"/>
  <c r="G116"/>
  <c r="F116"/>
  <c r="E116"/>
  <c r="B116" s="1"/>
  <c r="H115"/>
  <c r="E115" s="1"/>
  <c r="B115" s="1"/>
  <c r="G115"/>
  <c r="F115"/>
  <c r="H114"/>
  <c r="G114"/>
  <c r="F114"/>
  <c r="E114"/>
  <c r="B114" s="1"/>
  <c r="H113"/>
  <c r="E113" s="1"/>
  <c r="B113" s="1"/>
  <c r="G113"/>
  <c r="F113"/>
  <c r="H112"/>
  <c r="G112"/>
  <c r="F112"/>
  <c r="E112"/>
  <c r="B112" s="1"/>
  <c r="H111"/>
  <c r="E111" s="1"/>
  <c r="B111" s="1"/>
  <c r="G111"/>
  <c r="F111"/>
  <c r="H110"/>
  <c r="G110"/>
  <c r="F110"/>
  <c r="E110"/>
  <c r="B110" s="1"/>
  <c r="H109"/>
  <c r="E109" s="1"/>
  <c r="G109"/>
  <c r="F109"/>
  <c r="B109"/>
  <c r="H108"/>
  <c r="G108"/>
  <c r="F108"/>
  <c r="E108"/>
  <c r="B108" s="1"/>
  <c r="H107"/>
  <c r="G107"/>
  <c r="F107"/>
  <c r="E107"/>
  <c r="B107" s="1"/>
  <c r="H106"/>
  <c r="E106" s="1"/>
  <c r="B106" s="1"/>
  <c r="G106"/>
  <c r="F106"/>
  <c r="H105"/>
  <c r="G105"/>
  <c r="F105"/>
  <c r="E105"/>
  <c r="B105" s="1"/>
  <c r="H104"/>
  <c r="E104" s="1"/>
  <c r="B104" s="1"/>
  <c r="G104"/>
  <c r="F104"/>
  <c r="H103"/>
  <c r="G103"/>
  <c r="F103"/>
  <c r="E103"/>
  <c r="B103" s="1"/>
  <c r="H102"/>
  <c r="E102" s="1"/>
  <c r="B102" s="1"/>
  <c r="G102"/>
  <c r="F102"/>
  <c r="H101"/>
  <c r="G101"/>
  <c r="F101"/>
  <c r="E101"/>
  <c r="B101" s="1"/>
  <c r="H100"/>
  <c r="E100" s="1"/>
  <c r="B100" s="1"/>
  <c r="G100"/>
  <c r="F100"/>
  <c r="H99"/>
  <c r="G99"/>
  <c r="F99"/>
  <c r="E99"/>
  <c r="B99" s="1"/>
  <c r="H98"/>
  <c r="E98" s="1"/>
  <c r="B98" s="1"/>
  <c r="G98"/>
  <c r="F98"/>
  <c r="H97"/>
  <c r="G97"/>
  <c r="F97"/>
  <c r="E97"/>
  <c r="B97" s="1"/>
  <c r="H96"/>
  <c r="E96" s="1"/>
  <c r="B96" s="1"/>
  <c r="G96"/>
  <c r="F96"/>
  <c r="H95"/>
  <c r="G95"/>
  <c r="F95"/>
  <c r="E95"/>
  <c r="B95" s="1"/>
  <c r="H94"/>
  <c r="E94" s="1"/>
  <c r="B94" s="1"/>
  <c r="G94"/>
  <c r="F94"/>
  <c r="H93"/>
  <c r="G93"/>
  <c r="F93"/>
  <c r="E93"/>
  <c r="B93" s="1"/>
  <c r="H92"/>
  <c r="E92" s="1"/>
  <c r="B92" s="1"/>
  <c r="G92"/>
  <c r="F92"/>
  <c r="H91"/>
  <c r="G91"/>
  <c r="F91"/>
  <c r="E91"/>
  <c r="B91" s="1"/>
  <c r="H90"/>
  <c r="E90" s="1"/>
  <c r="B90" s="1"/>
  <c r="G90"/>
  <c r="F90"/>
  <c r="H89"/>
  <c r="G89"/>
  <c r="F89"/>
  <c r="E89"/>
  <c r="B89" s="1"/>
  <c r="H88"/>
  <c r="E88" s="1"/>
  <c r="B88" s="1"/>
  <c r="G88"/>
  <c r="F88"/>
  <c r="H87"/>
  <c r="G87"/>
  <c r="F87"/>
  <c r="E87"/>
  <c r="B87" s="1"/>
  <c r="H86"/>
  <c r="E86" s="1"/>
  <c r="B86" s="1"/>
  <c r="G86"/>
  <c r="F86"/>
  <c r="H85"/>
  <c r="G85"/>
  <c r="F85"/>
  <c r="E85"/>
  <c r="B85" s="1"/>
  <c r="H84"/>
  <c r="E84" s="1"/>
  <c r="B84" s="1"/>
  <c r="G84"/>
  <c r="F84"/>
  <c r="H83"/>
  <c r="G83"/>
  <c r="F83"/>
  <c r="E83"/>
  <c r="B83" s="1"/>
  <c r="H82"/>
  <c r="E82" s="1"/>
  <c r="B82" s="1"/>
  <c r="G82"/>
  <c r="F82"/>
  <c r="H81"/>
  <c r="G81"/>
  <c r="F81"/>
  <c r="E81"/>
  <c r="B81" s="1"/>
  <c r="H80"/>
  <c r="E80" s="1"/>
  <c r="B80" s="1"/>
  <c r="G80"/>
  <c r="F80"/>
  <c r="H79"/>
  <c r="G79"/>
  <c r="F79"/>
  <c r="E79"/>
  <c r="B79" s="1"/>
  <c r="H78"/>
  <c r="E78" s="1"/>
  <c r="B78" s="1"/>
  <c r="G78"/>
  <c r="F78"/>
  <c r="H77"/>
  <c r="G77"/>
  <c r="F77"/>
  <c r="E77"/>
  <c r="B77" s="1"/>
  <c r="H76"/>
  <c r="E76" s="1"/>
  <c r="B76" s="1"/>
  <c r="G76"/>
  <c r="F76"/>
  <c r="H75"/>
  <c r="G75"/>
  <c r="F75"/>
  <c r="E75"/>
  <c r="B75" s="1"/>
  <c r="H74"/>
  <c r="E74" s="1"/>
  <c r="B74" s="1"/>
  <c r="G74"/>
  <c r="F74"/>
  <c r="H73"/>
  <c r="G73"/>
  <c r="F73"/>
  <c r="E73"/>
  <c r="B73" s="1"/>
  <c r="H72"/>
  <c r="E72" s="1"/>
  <c r="B72" s="1"/>
  <c r="G72"/>
  <c r="F72"/>
  <c r="H71"/>
  <c r="G71"/>
  <c r="F71"/>
  <c r="E71"/>
  <c r="B71" s="1"/>
  <c r="H70"/>
  <c r="E70" s="1"/>
  <c r="B70" s="1"/>
  <c r="G70"/>
  <c r="F70"/>
  <c r="H69"/>
  <c r="G69"/>
  <c r="F69"/>
  <c r="E69"/>
  <c r="B69" s="1"/>
  <c r="H68"/>
  <c r="E68" s="1"/>
  <c r="B68" s="1"/>
  <c r="G68"/>
  <c r="F68"/>
  <c r="H67"/>
  <c r="G67"/>
  <c r="F67"/>
  <c r="E67"/>
  <c r="B67" s="1"/>
  <c r="H66"/>
  <c r="E66" s="1"/>
  <c r="B66" s="1"/>
  <c r="G66"/>
  <c r="F66"/>
  <c r="H65"/>
  <c r="G65"/>
  <c r="F65"/>
  <c r="E65"/>
  <c r="B65" s="1"/>
  <c r="H64"/>
  <c r="E64" s="1"/>
  <c r="B64" s="1"/>
  <c r="G64"/>
  <c r="F64"/>
  <c r="H63"/>
  <c r="G63"/>
  <c r="F63"/>
  <c r="E63"/>
  <c r="B63" s="1"/>
  <c r="H62"/>
  <c r="E62" s="1"/>
  <c r="B62" s="1"/>
  <c r="G62"/>
  <c r="F62"/>
  <c r="H61"/>
  <c r="G61"/>
  <c r="F61"/>
  <c r="E61"/>
  <c r="B61" s="1"/>
  <c r="H60"/>
  <c r="E60" s="1"/>
  <c r="B60" s="1"/>
  <c r="G60"/>
  <c r="F60"/>
  <c r="H59"/>
  <c r="G59"/>
  <c r="F59"/>
  <c r="E59"/>
  <c r="B59" s="1"/>
  <c r="H58"/>
  <c r="E58" s="1"/>
  <c r="B58" s="1"/>
  <c r="G58"/>
  <c r="F58"/>
  <c r="H57"/>
  <c r="G57"/>
  <c r="F57"/>
  <c r="E57"/>
  <c r="B57" s="1"/>
  <c r="H56"/>
  <c r="E56" s="1"/>
  <c r="B56" s="1"/>
  <c r="G56"/>
  <c r="F56"/>
  <c r="H55"/>
  <c r="G55"/>
  <c r="F55"/>
  <c r="E55"/>
  <c r="B55" s="1"/>
  <c r="H54"/>
  <c r="E54" s="1"/>
  <c r="B54" s="1"/>
  <c r="G54"/>
  <c r="F54"/>
  <c r="H53"/>
  <c r="G53"/>
  <c r="F53"/>
  <c r="E53"/>
  <c r="B53" s="1"/>
  <c r="H52"/>
  <c r="E52" s="1"/>
  <c r="B52" s="1"/>
  <c r="G52"/>
  <c r="F52"/>
  <c r="H51"/>
  <c r="G51"/>
  <c r="F51"/>
  <c r="E51"/>
  <c r="B51" s="1"/>
  <c r="H50"/>
  <c r="E50" s="1"/>
  <c r="B50" s="1"/>
  <c r="G50"/>
  <c r="F50"/>
  <c r="H49"/>
  <c r="G49"/>
  <c r="F49"/>
  <c r="E49"/>
  <c r="B49" s="1"/>
  <c r="H48"/>
  <c r="E48" s="1"/>
  <c r="B48" s="1"/>
  <c r="G48"/>
  <c r="F48"/>
  <c r="H47"/>
  <c r="G47"/>
  <c r="F47"/>
  <c r="E47"/>
  <c r="B47" s="1"/>
  <c r="H46"/>
  <c r="E46" s="1"/>
  <c r="B46" s="1"/>
  <c r="G46"/>
  <c r="F46"/>
  <c r="H45"/>
  <c r="E45" s="1"/>
  <c r="B45" s="1"/>
  <c r="G45"/>
  <c r="F45"/>
  <c r="H44"/>
  <c r="E44" s="1"/>
  <c r="B44" s="1"/>
  <c r="G44"/>
  <c r="F44"/>
  <c r="H43"/>
  <c r="G43"/>
  <c r="F43"/>
  <c r="E43"/>
  <c r="B43" s="1"/>
  <c r="H42"/>
  <c r="E42" s="1"/>
  <c r="B42" s="1"/>
  <c r="G42"/>
  <c r="F42"/>
  <c r="H41"/>
  <c r="G41"/>
  <c r="F41"/>
  <c r="E41"/>
  <c r="B41" s="1"/>
  <c r="H40"/>
  <c r="E40" s="1"/>
  <c r="B40" s="1"/>
  <c r="G40"/>
  <c r="F40"/>
  <c r="H39"/>
  <c r="G39"/>
  <c r="F39"/>
  <c r="E39"/>
  <c r="B39" s="1"/>
  <c r="H38"/>
  <c r="E38" s="1"/>
  <c r="B38" s="1"/>
  <c r="G38"/>
  <c r="F38"/>
  <c r="H37"/>
  <c r="G37"/>
  <c r="F37"/>
  <c r="E37"/>
  <c r="B37" s="1"/>
  <c r="H36"/>
  <c r="E36" s="1"/>
  <c r="B36" s="1"/>
  <c r="G36"/>
  <c r="F36"/>
  <c r="H35"/>
  <c r="G35"/>
  <c r="F35"/>
  <c r="E35"/>
  <c r="B35" s="1"/>
  <c r="H34"/>
  <c r="E34" s="1"/>
  <c r="B34" s="1"/>
  <c r="G34"/>
  <c r="F34"/>
  <c r="H33"/>
  <c r="E33" s="1"/>
  <c r="B33" s="1"/>
  <c r="G33"/>
  <c r="F33"/>
  <c r="H32"/>
  <c r="G32"/>
  <c r="F32"/>
  <c r="H31"/>
  <c r="G31"/>
  <c r="F31"/>
  <c r="E31"/>
  <c r="B31" s="1"/>
  <c r="H30"/>
  <c r="E30" s="1"/>
  <c r="B30" s="1"/>
  <c r="G30"/>
  <c r="F30"/>
  <c r="H29"/>
  <c r="G29"/>
  <c r="F29"/>
  <c r="E29"/>
  <c r="B29" s="1"/>
  <c r="H28"/>
  <c r="E28" s="1"/>
  <c r="B28" s="1"/>
  <c r="G28"/>
  <c r="F28"/>
  <c r="H27"/>
  <c r="E27" s="1"/>
  <c r="B27" s="1"/>
  <c r="G27"/>
  <c r="F27"/>
  <c r="H26"/>
  <c r="E26" s="1"/>
  <c r="B26" s="1"/>
  <c r="G26"/>
  <c r="F26"/>
  <c r="H25"/>
  <c r="G25"/>
  <c r="F25"/>
  <c r="E25"/>
  <c r="B25" s="1"/>
  <c r="H24"/>
  <c r="E24" s="1"/>
  <c r="B24" s="1"/>
  <c r="G24"/>
  <c r="F24"/>
  <c r="H23"/>
  <c r="G23"/>
  <c r="F23"/>
  <c r="E23"/>
  <c r="B23" s="1"/>
  <c r="H22"/>
  <c r="E22" s="1"/>
  <c r="B22" s="1"/>
  <c r="G22"/>
  <c r="F22"/>
  <c r="F21"/>
  <c r="F4"/>
  <c r="O3"/>
  <c r="G275" s="1"/>
  <c r="E275" s="1"/>
  <c r="B275" s="1"/>
  <c r="I3"/>
  <c r="H3"/>
  <c r="G3"/>
  <c r="D101" i="8"/>
  <c r="D95"/>
  <c r="D90"/>
  <c r="D85"/>
  <c r="D80"/>
  <c r="D75"/>
  <c r="D70"/>
  <c r="D65"/>
  <c r="D60"/>
  <c r="D55"/>
  <c r="D50"/>
  <c r="D44"/>
  <c r="D36"/>
  <c r="D26"/>
  <c r="D24" s="1"/>
  <c r="D18"/>
  <c r="D8"/>
  <c r="D6" s="1"/>
  <c r="C1481" i="1" s="1"/>
  <c r="H1481" s="1"/>
  <c r="E44" i="7"/>
  <c r="D44"/>
  <c r="E39"/>
  <c r="D39"/>
  <c r="E38"/>
  <c r="D38"/>
  <c r="E30"/>
  <c r="D30"/>
  <c r="E23"/>
  <c r="D23"/>
  <c r="E22"/>
  <c r="D22"/>
  <c r="E14"/>
  <c r="D14"/>
  <c r="E7"/>
  <c r="D7"/>
  <c r="E6"/>
  <c r="D6"/>
  <c r="E5"/>
  <c r="D5"/>
  <c r="G315" i="9" s="1"/>
  <c r="E315" s="1"/>
  <c r="F140" i="6"/>
  <c r="F139"/>
  <c r="F138"/>
  <c r="F137"/>
  <c r="F136"/>
  <c r="F135"/>
  <c r="F134"/>
  <c r="F133"/>
  <c r="F132"/>
  <c r="F131"/>
  <c r="E130"/>
  <c r="D130"/>
  <c r="D129" s="1"/>
  <c r="F129" s="1"/>
  <c r="E129"/>
  <c r="F128"/>
  <c r="F127"/>
  <c r="F126"/>
  <c r="F125"/>
  <c r="F124"/>
  <c r="F123"/>
  <c r="E122"/>
  <c r="D122"/>
  <c r="F122" s="1"/>
  <c r="F121"/>
  <c r="F120"/>
  <c r="F119"/>
  <c r="E118"/>
  <c r="D118"/>
  <c r="F118" s="1"/>
  <c r="F117"/>
  <c r="F116"/>
  <c r="E115"/>
  <c r="E114" s="1"/>
  <c r="D115"/>
  <c r="F115" s="1"/>
  <c r="D114"/>
  <c r="F114" s="1"/>
  <c r="F113"/>
  <c r="F112"/>
  <c r="F111"/>
  <c r="F110"/>
  <c r="F109"/>
  <c r="F108"/>
  <c r="E107"/>
  <c r="D107"/>
  <c r="F107" s="1"/>
  <c r="F106"/>
  <c r="F105"/>
  <c r="F104"/>
  <c r="F103"/>
  <c r="F102"/>
  <c r="F101"/>
  <c r="F100"/>
  <c r="E99"/>
  <c r="D99"/>
  <c r="F99" s="1"/>
  <c r="F98"/>
  <c r="F97"/>
  <c r="F96"/>
  <c r="F95"/>
  <c r="E94"/>
  <c r="D94"/>
  <c r="F94" s="1"/>
  <c r="F93"/>
  <c r="F92"/>
  <c r="F91"/>
  <c r="E90"/>
  <c r="D90"/>
  <c r="D89" s="1"/>
  <c r="F89" s="1"/>
  <c r="E89"/>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D35" s="1"/>
  <c r="F35"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D6"/>
  <c r="D5" s="1"/>
  <c r="E5"/>
  <c r="E141"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D258" s="1"/>
  <c r="F258" s="1"/>
  <c r="E258"/>
  <c r="F257"/>
  <c r="F256"/>
  <c r="F255"/>
  <c r="F254"/>
  <c r="F253"/>
  <c r="F252"/>
  <c r="F251"/>
  <c r="E250"/>
  <c r="D250"/>
  <c r="F250" s="1"/>
  <c r="F249"/>
  <c r="F248"/>
  <c r="F247"/>
  <c r="E246"/>
  <c r="E245" s="1"/>
  <c r="D246"/>
  <c r="F246" s="1"/>
  <c r="D245"/>
  <c r="F245" s="1"/>
  <c r="F244"/>
  <c r="F243"/>
  <c r="E242"/>
  <c r="D242"/>
  <c r="F242" s="1"/>
  <c r="F241"/>
  <c r="F240"/>
  <c r="E239"/>
  <c r="D239"/>
  <c r="D238" s="1"/>
  <c r="E238"/>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D206" s="1"/>
  <c r="E206"/>
  <c r="H310" i="9" s="1"/>
  <c r="F205" i="5"/>
  <c r="F204"/>
  <c r="F203"/>
  <c r="F202"/>
  <c r="F201"/>
  <c r="F200"/>
  <c r="F199"/>
  <c r="E198"/>
  <c r="D198"/>
  <c r="F198" s="1"/>
  <c r="F197"/>
  <c r="F196"/>
  <c r="F195"/>
  <c r="F194"/>
  <c r="F193"/>
  <c r="F192"/>
  <c r="E191"/>
  <c r="D191"/>
  <c r="D190" s="1"/>
  <c r="E190"/>
  <c r="H309" i="9" s="1"/>
  <c r="F189" i="5"/>
  <c r="F188"/>
  <c r="F187"/>
  <c r="F186"/>
  <c r="F185"/>
  <c r="F184"/>
  <c r="F183"/>
  <c r="F182"/>
  <c r="F181"/>
  <c r="E180"/>
  <c r="E177" s="1"/>
  <c r="D180"/>
  <c r="F180" s="1"/>
  <c r="F179"/>
  <c r="F178"/>
  <c r="D177"/>
  <c r="G307" i="9" s="1"/>
  <c r="F173" i="5"/>
  <c r="F172"/>
  <c r="F171"/>
  <c r="E170"/>
  <c r="D170"/>
  <c r="F170" s="1"/>
  <c r="F169"/>
  <c r="F168"/>
  <c r="F167"/>
  <c r="F166"/>
  <c r="F165"/>
  <c r="E164"/>
  <c r="D164"/>
  <c r="F164" s="1"/>
  <c r="F163"/>
  <c r="F162"/>
  <c r="F161"/>
  <c r="F160"/>
  <c r="F159"/>
  <c r="F158"/>
  <c r="F157"/>
  <c r="F156"/>
  <c r="F155"/>
  <c r="F154"/>
  <c r="F153"/>
  <c r="F152"/>
  <c r="F151"/>
  <c r="F150"/>
  <c r="E149"/>
  <c r="H290" i="9" s="1"/>
  <c r="D149" i="5"/>
  <c r="G290" i="9" s="1"/>
  <c r="F148" i="5"/>
  <c r="F147"/>
  <c r="E146"/>
  <c r="D146"/>
  <c r="F146" s="1"/>
  <c r="F145"/>
  <c r="F144"/>
  <c r="F143"/>
  <c r="E142"/>
  <c r="D142"/>
  <c r="F142" s="1"/>
  <c r="F141"/>
  <c r="F140"/>
  <c r="F139"/>
  <c r="F138"/>
  <c r="F137"/>
  <c r="F136"/>
  <c r="E135"/>
  <c r="E134" s="1"/>
  <c r="D135"/>
  <c r="F135" s="1"/>
  <c r="D134"/>
  <c r="F134"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E106"/>
  <c r="D106"/>
  <c r="F106" s="1"/>
  <c r="F105"/>
  <c r="F104"/>
  <c r="F103"/>
  <c r="F102"/>
  <c r="F101"/>
  <c r="F100"/>
  <c r="F99"/>
  <c r="F98"/>
  <c r="F97"/>
  <c r="F96"/>
  <c r="F95"/>
  <c r="F94"/>
  <c r="F93"/>
  <c r="F92"/>
  <c r="F91"/>
  <c r="F90"/>
  <c r="F89"/>
  <c r="E88"/>
  <c r="H289" i="9" s="1"/>
  <c r="D88" i="5"/>
  <c r="G289" i="9" s="1"/>
  <c r="E289" s="1"/>
  <c r="B289" s="1"/>
  <c r="E87" i="5"/>
  <c r="D87"/>
  <c r="F87" s="1"/>
  <c r="F86"/>
  <c r="F85"/>
  <c r="F84"/>
  <c r="F83"/>
  <c r="F82"/>
  <c r="F81"/>
  <c r="F80"/>
  <c r="E79"/>
  <c r="E78" s="1"/>
  <c r="D79"/>
  <c r="F79" s="1"/>
  <c r="D78"/>
  <c r="F78" s="1"/>
  <c r="F77"/>
  <c r="F76"/>
  <c r="F75"/>
  <c r="F74"/>
  <c r="F73"/>
  <c r="F72"/>
  <c r="F71"/>
  <c r="E70"/>
  <c r="D70"/>
  <c r="D69" s="1"/>
  <c r="E69"/>
  <c r="E68" s="1"/>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E6" s="1"/>
  <c r="D13"/>
  <c r="F13" s="1"/>
  <c r="D12"/>
  <c r="F12" s="1"/>
  <c r="F11"/>
  <c r="F10"/>
  <c r="F9"/>
  <c r="E8"/>
  <c r="D8"/>
  <c r="D7"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F632" s="1"/>
  <c r="F631"/>
  <c r="F630"/>
  <c r="E629"/>
  <c r="D629"/>
  <c r="F629" s="1"/>
  <c r="F628"/>
  <c r="F627"/>
  <c r="E626"/>
  <c r="D626"/>
  <c r="D625" s="1"/>
  <c r="F625" s="1"/>
  <c r="E625"/>
  <c r="F624"/>
  <c r="F623"/>
  <c r="F622"/>
  <c r="F621"/>
  <c r="F620"/>
  <c r="F619"/>
  <c r="F618"/>
  <c r="E617"/>
  <c r="D617"/>
  <c r="F617" s="1"/>
  <c r="F616"/>
  <c r="F615"/>
  <c r="F614"/>
  <c r="F613"/>
  <c r="E612"/>
  <c r="D612"/>
  <c r="F612" s="1"/>
  <c r="F611"/>
  <c r="F610"/>
  <c r="F609"/>
  <c r="F608"/>
  <c r="F607"/>
  <c r="F606"/>
  <c r="E605"/>
  <c r="D605"/>
  <c r="F605" s="1"/>
  <c r="F604"/>
  <c r="E603"/>
  <c r="H143" i="9" s="1"/>
  <c r="D603" i="4"/>
  <c r="G143" i="9" s="1"/>
  <c r="F602" i="4"/>
  <c r="F601"/>
  <c r="F600"/>
  <c r="E599"/>
  <c r="D599"/>
  <c r="F599" s="1"/>
  <c r="F598"/>
  <c r="F597"/>
  <c r="F596"/>
  <c r="F595"/>
  <c r="E594"/>
  <c r="D594"/>
  <c r="D593" s="1"/>
  <c r="F593" s="1"/>
  <c r="E593"/>
  <c r="F592"/>
  <c r="F591"/>
  <c r="E590"/>
  <c r="D590"/>
  <c r="F590" s="1"/>
  <c r="F589"/>
  <c r="F588"/>
  <c r="E587"/>
  <c r="D587"/>
  <c r="F587" s="1"/>
  <c r="F586"/>
  <c r="E585"/>
  <c r="D585"/>
  <c r="F585" s="1"/>
  <c r="F584"/>
  <c r="F583"/>
  <c r="F582"/>
  <c r="E581"/>
  <c r="E580" s="1"/>
  <c r="D581"/>
  <c r="F581" s="1"/>
  <c r="D580"/>
  <c r="F580" s="1"/>
  <c r="F579"/>
  <c r="F578"/>
  <c r="E577"/>
  <c r="D577"/>
  <c r="F577" s="1"/>
  <c r="F576"/>
  <c r="F575"/>
  <c r="E574"/>
  <c r="D574"/>
  <c r="F574" s="1"/>
  <c r="F573"/>
  <c r="F572"/>
  <c r="E571"/>
  <c r="D571"/>
  <c r="F571" s="1"/>
  <c r="F570"/>
  <c r="F569"/>
  <c r="E568"/>
  <c r="D568"/>
  <c r="D567" s="1"/>
  <c r="F567" s="1"/>
  <c r="E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D529" s="1"/>
  <c r="E529"/>
  <c r="E528" s="1"/>
  <c r="F527"/>
  <c r="F526"/>
  <c r="E525"/>
  <c r="D525"/>
  <c r="F525" s="1"/>
  <c r="F524"/>
  <c r="F523"/>
  <c r="E522"/>
  <c r="D522"/>
  <c r="F522" s="1"/>
  <c r="F521"/>
  <c r="F520"/>
  <c r="E519"/>
  <c r="D519"/>
  <c r="F519" s="1"/>
  <c r="F518"/>
  <c r="F517"/>
  <c r="E516"/>
  <c r="D516"/>
  <c r="D515" s="1"/>
  <c r="F515" s="1"/>
  <c r="E515"/>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E484" s="1"/>
  <c r="D485"/>
  <c r="F485" s="1"/>
  <c r="D484"/>
  <c r="F484" s="1"/>
  <c r="F483"/>
  <c r="F482"/>
  <c r="E481"/>
  <c r="D481"/>
  <c r="F481" s="1"/>
  <c r="F480"/>
  <c r="F479"/>
  <c r="E478"/>
  <c r="D478"/>
  <c r="F478" s="1"/>
  <c r="F477"/>
  <c r="F476"/>
  <c r="F475"/>
  <c r="F474"/>
  <c r="E473"/>
  <c r="E472" s="1"/>
  <c r="D473"/>
  <c r="F473" s="1"/>
  <c r="D472"/>
  <c r="F472" s="1"/>
  <c r="F471"/>
  <c r="F470"/>
  <c r="E469"/>
  <c r="D469"/>
  <c r="F469" s="1"/>
  <c r="F468"/>
  <c r="F467"/>
  <c r="E466"/>
  <c r="D466"/>
  <c r="F466" s="1"/>
  <c r="F465"/>
  <c r="F464"/>
  <c r="E463"/>
  <c r="D463"/>
  <c r="F463" s="1"/>
  <c r="F462"/>
  <c r="F461"/>
  <c r="E460"/>
  <c r="D460"/>
  <c r="D459" s="1"/>
  <c r="F459" s="1"/>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D421" s="1"/>
  <c r="E421"/>
  <c r="E418"/>
  <c r="D418"/>
  <c r="E417"/>
  <c r="D417"/>
  <c r="E416"/>
  <c r="E643" s="1"/>
  <c r="D416"/>
  <c r="D643" s="1"/>
  <c r="F411"/>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E363" s="1"/>
  <c r="D364"/>
  <c r="F364" s="1"/>
  <c r="D363"/>
  <c r="F363" s="1"/>
  <c r="F362"/>
  <c r="F361"/>
  <c r="F360"/>
  <c r="F359"/>
  <c r="F358"/>
  <c r="F357"/>
  <c r="E356"/>
  <c r="D356"/>
  <c r="F356" s="1"/>
  <c r="F355"/>
  <c r="F354"/>
  <c r="F353"/>
  <c r="E352"/>
  <c r="E351" s="1"/>
  <c r="E350" s="1"/>
  <c r="D352"/>
  <c r="F352" s="1"/>
  <c r="D351"/>
  <c r="D350" s="1"/>
  <c r="F349"/>
  <c r="E348"/>
  <c r="D348"/>
  <c r="F348" s="1"/>
  <c r="F347"/>
  <c r="F346"/>
  <c r="E345"/>
  <c r="D345"/>
  <c r="D344" s="1"/>
  <c r="F344"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E311" s="1"/>
  <c r="D312"/>
  <c r="F312" s="1"/>
  <c r="D311"/>
  <c r="F311" s="1"/>
  <c r="F310"/>
  <c r="F309"/>
  <c r="F308"/>
  <c r="F307"/>
  <c r="F306"/>
  <c r="F305"/>
  <c r="E304"/>
  <c r="D304"/>
  <c r="F304" s="1"/>
  <c r="F303"/>
  <c r="F302"/>
  <c r="F301"/>
  <c r="E300"/>
  <c r="E299" s="1"/>
  <c r="E298" s="1"/>
  <c r="E407" s="1"/>
  <c r="D300"/>
  <c r="F300" s="1"/>
  <c r="D299"/>
  <c r="D298"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E263" s="1"/>
  <c r="D264"/>
  <c r="D263"/>
  <c r="F263" s="1"/>
  <c r="F262"/>
  <c r="F261"/>
  <c r="F260"/>
  <c r="E259"/>
  <c r="D259"/>
  <c r="F259" s="1"/>
  <c r="F258"/>
  <c r="F257"/>
  <c r="F256"/>
  <c r="F255"/>
  <c r="F254"/>
  <c r="E253"/>
  <c r="D253"/>
  <c r="F253" s="1"/>
  <c r="E252"/>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E224"/>
  <c r="F223"/>
  <c r="F222"/>
  <c r="F221"/>
  <c r="F220"/>
  <c r="E219"/>
  <c r="D219"/>
  <c r="F219" s="1"/>
  <c r="F218"/>
  <c r="F217"/>
  <c r="E216"/>
  <c r="E215" s="1"/>
  <c r="D216"/>
  <c r="F216" s="1"/>
  <c r="D215"/>
  <c r="F215" s="1"/>
  <c r="F214"/>
  <c r="F213"/>
  <c r="F212"/>
  <c r="F211"/>
  <c r="E210"/>
  <c r="D210"/>
  <c r="F210" s="1"/>
  <c r="F209"/>
  <c r="F208"/>
  <c r="F207"/>
  <c r="F206"/>
  <c r="F205"/>
  <c r="F204"/>
  <c r="F203"/>
  <c r="E202"/>
  <c r="D202"/>
  <c r="F202" s="1"/>
  <c r="F201"/>
  <c r="F200"/>
  <c r="F199"/>
  <c r="F198"/>
  <c r="E197"/>
  <c r="D197"/>
  <c r="F197" s="1"/>
  <c r="E196"/>
  <c r="F195"/>
  <c r="F194"/>
  <c r="F193"/>
  <c r="F192"/>
  <c r="F191"/>
  <c r="F190"/>
  <c r="F189"/>
  <c r="E188"/>
  <c r="D188"/>
  <c r="F188" s="1"/>
  <c r="F187"/>
  <c r="F186"/>
  <c r="F185"/>
  <c r="F184"/>
  <c r="F183"/>
  <c r="F182"/>
  <c r="F181"/>
  <c r="F180"/>
  <c r="F179"/>
  <c r="F178"/>
  <c r="E177"/>
  <c r="D177"/>
  <c r="F176"/>
  <c r="F175"/>
  <c r="F174"/>
  <c r="F173"/>
  <c r="F172"/>
  <c r="F171"/>
  <c r="F170"/>
  <c r="E169"/>
  <c r="D169"/>
  <c r="F169" s="1"/>
  <c r="F168"/>
  <c r="F167"/>
  <c r="F166"/>
  <c r="F165"/>
  <c r="E164"/>
  <c r="D164"/>
  <c r="F164" s="1"/>
  <c r="D163"/>
  <c r="F162"/>
  <c r="F161"/>
  <c r="F160"/>
  <c r="E159"/>
  <c r="D159"/>
  <c r="F159" s="1"/>
  <c r="F158"/>
  <c r="F157"/>
  <c r="F156"/>
  <c r="F155"/>
  <c r="F154"/>
  <c r="E153"/>
  <c r="D153"/>
  <c r="E152"/>
  <c r="F150"/>
  <c r="F149"/>
  <c r="F148"/>
  <c r="F147"/>
  <c r="F146"/>
  <c r="F145"/>
  <c r="F144"/>
  <c r="F143"/>
  <c r="F142"/>
  <c r="F141"/>
  <c r="E140"/>
  <c r="E139" s="1"/>
  <c r="D140"/>
  <c r="F140" s="1"/>
  <c r="D139"/>
  <c r="F139" s="1"/>
  <c r="F138"/>
  <c r="F137"/>
  <c r="F136"/>
  <c r="F135"/>
  <c r="E134"/>
  <c r="E133" s="1"/>
  <c r="D134"/>
  <c r="D133"/>
  <c r="F133" s="1"/>
  <c r="F132"/>
  <c r="F131"/>
  <c r="F130"/>
  <c r="F129"/>
  <c r="E128"/>
  <c r="D128"/>
  <c r="F128" s="1"/>
  <c r="F127"/>
  <c r="F126"/>
  <c r="E125"/>
  <c r="D125"/>
  <c r="F125" s="1"/>
  <c r="E124"/>
  <c r="F123"/>
  <c r="F122"/>
  <c r="F121"/>
  <c r="E120"/>
  <c r="D120"/>
  <c r="F120" s="1"/>
  <c r="F119"/>
  <c r="F118"/>
  <c r="F117"/>
  <c r="F116"/>
  <c r="F115"/>
  <c r="F114"/>
  <c r="F113"/>
  <c r="E112"/>
  <c r="D112"/>
  <c r="F111"/>
  <c r="F110"/>
  <c r="F109"/>
  <c r="F108"/>
  <c r="E107"/>
  <c r="D107"/>
  <c r="F107" s="1"/>
  <c r="E106"/>
  <c r="F105"/>
  <c r="F104"/>
  <c r="F103"/>
  <c r="F102"/>
  <c r="F101"/>
  <c r="F100"/>
  <c r="F99"/>
  <c r="E98"/>
  <c r="D98"/>
  <c r="F98" s="1"/>
  <c r="F97"/>
  <c r="F96"/>
  <c r="F95"/>
  <c r="F94"/>
  <c r="F93"/>
  <c r="F92"/>
  <c r="E91"/>
  <c r="D91"/>
  <c r="F91" s="1"/>
  <c r="F90"/>
  <c r="F89"/>
  <c r="F88"/>
  <c r="F87"/>
  <c r="F86"/>
  <c r="F85"/>
  <c r="F84"/>
  <c r="E83"/>
  <c r="D83"/>
  <c r="F83" s="1"/>
  <c r="E82"/>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F51" s="1"/>
  <c r="E50"/>
  <c r="F49"/>
  <c r="F48"/>
  <c r="F47"/>
  <c r="F46"/>
  <c r="E45"/>
  <c r="D45"/>
  <c r="F45" s="1"/>
  <c r="E44"/>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E7" s="1"/>
  <c r="E6" s="1"/>
  <c r="D8"/>
  <c r="F8" s="1"/>
  <c r="D7"/>
  <c r="F7" s="1"/>
  <c r="I36" i="3"/>
  <c r="G36"/>
  <c r="B36"/>
  <c r="G35"/>
  <c r="B35"/>
  <c r="G34"/>
  <c r="B34"/>
  <c r="I33"/>
  <c r="G33"/>
  <c r="B33"/>
  <c r="I32"/>
  <c r="H32"/>
  <c r="G32"/>
  <c r="B32"/>
  <c r="I31"/>
  <c r="H31"/>
  <c r="G31"/>
  <c r="B31"/>
  <c r="I30"/>
  <c r="H30"/>
  <c r="G30"/>
  <c r="B30"/>
  <c r="I29"/>
  <c r="H29"/>
  <c r="G29"/>
  <c r="B29"/>
  <c r="I28"/>
  <c r="G28"/>
  <c r="B28"/>
  <c r="I27"/>
  <c r="H27"/>
  <c r="G27"/>
  <c r="B27"/>
  <c r="I26"/>
  <c r="H26"/>
  <c r="G26"/>
  <c r="B26"/>
  <c r="I25"/>
  <c r="H25"/>
  <c r="G25"/>
  <c r="B25"/>
  <c r="I24"/>
  <c r="H24"/>
  <c r="G24"/>
  <c r="B24"/>
  <c r="G23"/>
  <c r="B23"/>
  <c r="G22"/>
  <c r="B22"/>
  <c r="I21"/>
  <c r="G21"/>
  <c r="B21"/>
  <c r="I20"/>
  <c r="H20"/>
  <c r="G20"/>
  <c r="B20"/>
  <c r="G19"/>
  <c r="B19"/>
  <c r="G18"/>
  <c r="B18"/>
  <c r="G17"/>
  <c r="B17"/>
  <c r="G16"/>
  <c r="B16"/>
  <c r="H10" a="1"/>
  <c r="H10"/>
  <c r="L3" i="9" s="1"/>
  <c r="G1580" i="1"/>
  <c r="C1580"/>
  <c r="H1580" s="1"/>
  <c r="C1579"/>
  <c r="H1579" s="1"/>
  <c r="C1578"/>
  <c r="H1578" s="1"/>
  <c r="C1577"/>
  <c r="H1577" s="1"/>
  <c r="C1576"/>
  <c r="H1576" s="1"/>
  <c r="C1575"/>
  <c r="H1575" s="1"/>
  <c r="G1574"/>
  <c r="C1574"/>
  <c r="H1574" s="1"/>
  <c r="C1573"/>
  <c r="H1573" s="1"/>
  <c r="G1572"/>
  <c r="C1572"/>
  <c r="H1572" s="1"/>
  <c r="C1571"/>
  <c r="H1571" s="1"/>
  <c r="G1570"/>
  <c r="C1570"/>
  <c r="H1570" s="1"/>
  <c r="C1569"/>
  <c r="H1569" s="1"/>
  <c r="C1568"/>
  <c r="G1568" s="1"/>
  <c r="C1567"/>
  <c r="H1567" s="1"/>
  <c r="C1566"/>
  <c r="G1566" s="1"/>
  <c r="C1565"/>
  <c r="H1565" s="1"/>
  <c r="G1564"/>
  <c r="C1564"/>
  <c r="H1564" s="1"/>
  <c r="C1563"/>
  <c r="H1563" s="1"/>
  <c r="G1562"/>
  <c r="C1562"/>
  <c r="H1562" s="1"/>
  <c r="C1561"/>
  <c r="H1561" s="1"/>
  <c r="C1560"/>
  <c r="G1560" s="1"/>
  <c r="C1559"/>
  <c r="H1559" s="1"/>
  <c r="G1558"/>
  <c r="C1558"/>
  <c r="H1558" s="1"/>
  <c r="C1557"/>
  <c r="H1557" s="1"/>
  <c r="G1556"/>
  <c r="C1556"/>
  <c r="H1556" s="1"/>
  <c r="C1555"/>
  <c r="H1555" s="1"/>
  <c r="G1554"/>
  <c r="C1554"/>
  <c r="H1554" s="1"/>
  <c r="C1553"/>
  <c r="H1553" s="1"/>
  <c r="G1552"/>
  <c r="C1552"/>
  <c r="H1552" s="1"/>
  <c r="C1551"/>
  <c r="H1551" s="1"/>
  <c r="G1550"/>
  <c r="C1550"/>
  <c r="H1550" s="1"/>
  <c r="C1549"/>
  <c r="H1549" s="1"/>
  <c r="G1548"/>
  <c r="C1548"/>
  <c r="H1548" s="1"/>
  <c r="C1547"/>
  <c r="H1547" s="1"/>
  <c r="G1546"/>
  <c r="C1546"/>
  <c r="H1546" s="1"/>
  <c r="C1545"/>
  <c r="H1545" s="1"/>
  <c r="G1544"/>
  <c r="C1544"/>
  <c r="H1544" s="1"/>
  <c r="C1543"/>
  <c r="H1543" s="1"/>
  <c r="G1542"/>
  <c r="C1542"/>
  <c r="H1542" s="1"/>
  <c r="C1541"/>
  <c r="H1541" s="1"/>
  <c r="C1540"/>
  <c r="G1540" s="1"/>
  <c r="C1539"/>
  <c r="H1539" s="1"/>
  <c r="C1538"/>
  <c r="G1538" s="1"/>
  <c r="C1537"/>
  <c r="H1537" s="1"/>
  <c r="C1536"/>
  <c r="G1536" s="1"/>
  <c r="C1535"/>
  <c r="H1535" s="1"/>
  <c r="C1534"/>
  <c r="G1534" s="1"/>
  <c r="C1533"/>
  <c r="H1533" s="1"/>
  <c r="C1532"/>
  <c r="G1532" s="1"/>
  <c r="C1531"/>
  <c r="H1531" s="1"/>
  <c r="C1530"/>
  <c r="G1530" s="1"/>
  <c r="C1529"/>
  <c r="H1529" s="1"/>
  <c r="C1528"/>
  <c r="G1528" s="1"/>
  <c r="G1527"/>
  <c r="C1527"/>
  <c r="H1527" s="1"/>
  <c r="C1526"/>
  <c r="G1526" s="1"/>
  <c r="G1525"/>
  <c r="C1525"/>
  <c r="H1525" s="1"/>
  <c r="C1523"/>
  <c r="H1523" s="1"/>
  <c r="C1522"/>
  <c r="G1522" s="1"/>
  <c r="C1521"/>
  <c r="H1521" s="1"/>
  <c r="C1520"/>
  <c r="G1520" s="1"/>
  <c r="C1519"/>
  <c r="H1519" s="1"/>
  <c r="C1516"/>
  <c r="G1516" s="1"/>
  <c r="C1515"/>
  <c r="H1515" s="1"/>
  <c r="G1514"/>
  <c r="C1514"/>
  <c r="H1514" s="1"/>
  <c r="C1513"/>
  <c r="H1513" s="1"/>
  <c r="G1512"/>
  <c r="C1512"/>
  <c r="H1512" s="1"/>
  <c r="C1511"/>
  <c r="H1511" s="1"/>
  <c r="G1510"/>
  <c r="C1510"/>
  <c r="H1510" s="1"/>
  <c r="C1509"/>
  <c r="H1509" s="1"/>
  <c r="G1508"/>
  <c r="C1508"/>
  <c r="H1508" s="1"/>
  <c r="C1507"/>
  <c r="H1507" s="1"/>
  <c r="G1506"/>
  <c r="C1506"/>
  <c r="H1506" s="1"/>
  <c r="C1505"/>
  <c r="H1505" s="1"/>
  <c r="G1504"/>
  <c r="C1504"/>
  <c r="H1504" s="1"/>
  <c r="C1503"/>
  <c r="H1503" s="1"/>
  <c r="G1502"/>
  <c r="C1502"/>
  <c r="H1502" s="1"/>
  <c r="C1501"/>
  <c r="H1501" s="1"/>
  <c r="G1500"/>
  <c r="C1500"/>
  <c r="H1500" s="1"/>
  <c r="C1499"/>
  <c r="H1499" s="1"/>
  <c r="G1498"/>
  <c r="C1498"/>
  <c r="H1498" s="1"/>
  <c r="C1497"/>
  <c r="H1497" s="1"/>
  <c r="G1496"/>
  <c r="C1496"/>
  <c r="H1496" s="1"/>
  <c r="C1495"/>
  <c r="H1495" s="1"/>
  <c r="G1494"/>
  <c r="C1494"/>
  <c r="H1494" s="1"/>
  <c r="C1493"/>
  <c r="H1493" s="1"/>
  <c r="G1492"/>
  <c r="C1492"/>
  <c r="H1492" s="1"/>
  <c r="C1491"/>
  <c r="H1491" s="1"/>
  <c r="G1490"/>
  <c r="C1490"/>
  <c r="H1490" s="1"/>
  <c r="C1489"/>
  <c r="H1489" s="1"/>
  <c r="G1488"/>
  <c r="C1488"/>
  <c r="H1488" s="1"/>
  <c r="C1487"/>
  <c r="H1487" s="1"/>
  <c r="G1486"/>
  <c r="C1486"/>
  <c r="H1486" s="1"/>
  <c r="C1485"/>
  <c r="H1485" s="1"/>
  <c r="C1484"/>
  <c r="H1484" s="1"/>
  <c r="C1483"/>
  <c r="H1483" s="1"/>
  <c r="G1482"/>
  <c r="C1482"/>
  <c r="H1482" s="1"/>
  <c r="G1480"/>
  <c r="C1480"/>
  <c r="D1479"/>
  <c r="J1479" s="1"/>
  <c r="C1479"/>
  <c r="G1479" s="1"/>
  <c r="D1478"/>
  <c r="J1478" s="1"/>
  <c r="C1478"/>
  <c r="G1478" s="1"/>
  <c r="D1477"/>
  <c r="J1477" s="1"/>
  <c r="C1477"/>
  <c r="G1477" s="1"/>
  <c r="D1476"/>
  <c r="J1476" s="1"/>
  <c r="C1476"/>
  <c r="G1476" s="1"/>
  <c r="D1475"/>
  <c r="H1475" s="1"/>
  <c r="C1475"/>
  <c r="G1475" s="1"/>
  <c r="D1474"/>
  <c r="J1474" s="1"/>
  <c r="C1474"/>
  <c r="G1474" s="1"/>
  <c r="D1473"/>
  <c r="J1473" s="1"/>
  <c r="C1473"/>
  <c r="G1473" s="1"/>
  <c r="D1472"/>
  <c r="J1472" s="1"/>
  <c r="C1472"/>
  <c r="G1472" s="1"/>
  <c r="D1471"/>
  <c r="J1471" s="1"/>
  <c r="C1471"/>
  <c r="G1471" s="1"/>
  <c r="D1470"/>
  <c r="H1470" s="1"/>
  <c r="C1470"/>
  <c r="G1470" s="1"/>
  <c r="D1469"/>
  <c r="H1469" s="1"/>
  <c r="C1469"/>
  <c r="G1469" s="1"/>
  <c r="D1468"/>
  <c r="J1468" s="1"/>
  <c r="C1468"/>
  <c r="G1468" s="1"/>
  <c r="D1467"/>
  <c r="J1467" s="1"/>
  <c r="C1467"/>
  <c r="G1467" s="1"/>
  <c r="D1466"/>
  <c r="J1466" s="1"/>
  <c r="C1466"/>
  <c r="G1466" s="1"/>
  <c r="D1465"/>
  <c r="J1465" s="1"/>
  <c r="C1465"/>
  <c r="G1465" s="1"/>
  <c r="D1464"/>
  <c r="J1464" s="1"/>
  <c r="C1464"/>
  <c r="G1464" s="1"/>
  <c r="D1463"/>
  <c r="J1463" s="1"/>
  <c r="C1463"/>
  <c r="G1463" s="1"/>
  <c r="D1462"/>
  <c r="J1462" s="1"/>
  <c r="C1462"/>
  <c r="G1462" s="1"/>
  <c r="D1461"/>
  <c r="H1461" s="1"/>
  <c r="C1461"/>
  <c r="G1461" s="1"/>
  <c r="D1460"/>
  <c r="J1460" s="1"/>
  <c r="C1460"/>
  <c r="G1460" s="1"/>
  <c r="D1459"/>
  <c r="J1459" s="1"/>
  <c r="C1459"/>
  <c r="G1459" s="1"/>
  <c r="D1458"/>
  <c r="H1458" s="1"/>
  <c r="C1458"/>
  <c r="J1458" s="1"/>
  <c r="D1457"/>
  <c r="H1457" s="1"/>
  <c r="C1457"/>
  <c r="J1457" s="1"/>
  <c r="D1456"/>
  <c r="C1456"/>
  <c r="J1456" s="1"/>
  <c r="D1455"/>
  <c r="C1455"/>
  <c r="J1455" s="1"/>
  <c r="D1454"/>
  <c r="C1454"/>
  <c r="H1454" s="1"/>
  <c r="D1453"/>
  <c r="C1453"/>
  <c r="H1453" s="1"/>
  <c r="D1452"/>
  <c r="C1452"/>
  <c r="J1452" s="1"/>
  <c r="D1451"/>
  <c r="C1451"/>
  <c r="J1451" s="1"/>
  <c r="D1450"/>
  <c r="C1450"/>
  <c r="J1450" s="1"/>
  <c r="D1449"/>
  <c r="C1449"/>
  <c r="J1449" s="1"/>
  <c r="D1448"/>
  <c r="C1448"/>
  <c r="J1448" s="1"/>
  <c r="D1447"/>
  <c r="C1447"/>
  <c r="J1447" s="1"/>
  <c r="D1446"/>
  <c r="C1446"/>
  <c r="J1446" s="1"/>
  <c r="D1445"/>
  <c r="C1445"/>
  <c r="J1445" s="1"/>
  <c r="D1444"/>
  <c r="C1444"/>
  <c r="G1444" s="1"/>
  <c r="D1443"/>
  <c r="C1443"/>
  <c r="G1443" s="1"/>
  <c r="D1442"/>
  <c r="C1442"/>
  <c r="G1442" s="1"/>
  <c r="D1441"/>
  <c r="C1441"/>
  <c r="G1441" s="1"/>
  <c r="D1440"/>
  <c r="C1440"/>
  <c r="G1440" s="1"/>
  <c r="D1439"/>
  <c r="C1439"/>
  <c r="G1439" s="1"/>
  <c r="D1438"/>
  <c r="C1438"/>
  <c r="G1438" s="1"/>
  <c r="D1437"/>
  <c r="C1437"/>
  <c r="G1437" s="1"/>
  <c r="D1436"/>
  <c r="C1436"/>
  <c r="G1436" s="1"/>
  <c r="D1435"/>
  <c r="D1434"/>
  <c r="C1434"/>
  <c r="G1434" s="1"/>
  <c r="D1433"/>
  <c r="C1433"/>
  <c r="G1433" s="1"/>
  <c r="D1432"/>
  <c r="C1432"/>
  <c r="G1432" s="1"/>
  <c r="D1431"/>
  <c r="C1431"/>
  <c r="G1431" s="1"/>
  <c r="D1430"/>
  <c r="C1430"/>
  <c r="G1430" s="1"/>
  <c r="D1429"/>
  <c r="C1429"/>
  <c r="G1429" s="1"/>
  <c r="D1428"/>
  <c r="C1428"/>
  <c r="G1428" s="1"/>
  <c r="D1427"/>
  <c r="C1427"/>
  <c r="G1427" s="1"/>
  <c r="D1426"/>
  <c r="C1426"/>
  <c r="G1426" s="1"/>
  <c r="D1425"/>
  <c r="C1425"/>
  <c r="G1425" s="1"/>
  <c r="D1424"/>
  <c r="C1424"/>
  <c r="G1424" s="1"/>
  <c r="D1423"/>
  <c r="C1423"/>
  <c r="G1423" s="1"/>
  <c r="D1422"/>
  <c r="C1422"/>
  <c r="G1422" s="1"/>
  <c r="D1421"/>
  <c r="C1421"/>
  <c r="G1421" s="1"/>
  <c r="D1420"/>
  <c r="C1420"/>
  <c r="G1420" s="1"/>
  <c r="D1419"/>
  <c r="C1419"/>
  <c r="G1419" s="1"/>
  <c r="D1418"/>
  <c r="C1418"/>
  <c r="G1418" s="1"/>
  <c r="D1417"/>
  <c r="C1417"/>
  <c r="G1417" s="1"/>
  <c r="D1416"/>
  <c r="C1416"/>
  <c r="G1416" s="1"/>
  <c r="D1415"/>
  <c r="C1415"/>
  <c r="G1415" s="1"/>
  <c r="D1414"/>
  <c r="C1414"/>
  <c r="G1414" s="1"/>
  <c r="D1413"/>
  <c r="C1413"/>
  <c r="G1413" s="1"/>
  <c r="D1412"/>
  <c r="C1412"/>
  <c r="G1412" s="1"/>
  <c r="D1411"/>
  <c r="C1411"/>
  <c r="G1411" s="1"/>
  <c r="D1410"/>
  <c r="C1410"/>
  <c r="G1410" s="1"/>
  <c r="D1409"/>
  <c r="C1409"/>
  <c r="G1409" s="1"/>
  <c r="D1408"/>
  <c r="C1408"/>
  <c r="G1408" s="1"/>
  <c r="D1407"/>
  <c r="C1407"/>
  <c r="G1407" s="1"/>
  <c r="D1406"/>
  <c r="C1406"/>
  <c r="G1406" s="1"/>
  <c r="D1405"/>
  <c r="C1405"/>
  <c r="G1405" s="1"/>
  <c r="D1404"/>
  <c r="C1404"/>
  <c r="G1404" s="1"/>
  <c r="D1403"/>
  <c r="C1403"/>
  <c r="G1403" s="1"/>
  <c r="D1402"/>
  <c r="C1402"/>
  <c r="G1402" s="1"/>
  <c r="D1401"/>
  <c r="C1401"/>
  <c r="G1401" s="1"/>
  <c r="D1400"/>
  <c r="C1400"/>
  <c r="G1400" s="1"/>
  <c r="D1399"/>
  <c r="C1399"/>
  <c r="G1399" s="1"/>
  <c r="D1398"/>
  <c r="C1398"/>
  <c r="G1398" s="1"/>
  <c r="D1397"/>
  <c r="C1397"/>
  <c r="G1397" s="1"/>
  <c r="D1396"/>
  <c r="C1396"/>
  <c r="G1396" s="1"/>
  <c r="D1395"/>
  <c r="C1395"/>
  <c r="G1395" s="1"/>
  <c r="D1394"/>
  <c r="C1394"/>
  <c r="G1394" s="1"/>
  <c r="D1393"/>
  <c r="C1393"/>
  <c r="G1393" s="1"/>
  <c r="D1392"/>
  <c r="C1392"/>
  <c r="G1392" s="1"/>
  <c r="D1391"/>
  <c r="C1391"/>
  <c r="G1391" s="1"/>
  <c r="D1390"/>
  <c r="C1390"/>
  <c r="G1390" s="1"/>
  <c r="D1389"/>
  <c r="C1389"/>
  <c r="G1389" s="1"/>
  <c r="D1388"/>
  <c r="C1388"/>
  <c r="G1388" s="1"/>
  <c r="D1387"/>
  <c r="C1387"/>
  <c r="G1387" s="1"/>
  <c r="D1386"/>
  <c r="C1386"/>
  <c r="G1386" s="1"/>
  <c r="D1385"/>
  <c r="C1385"/>
  <c r="G1385" s="1"/>
  <c r="D1384"/>
  <c r="C1384"/>
  <c r="G1384" s="1"/>
  <c r="D1383"/>
  <c r="C1383"/>
  <c r="G1383" s="1"/>
  <c r="D1382"/>
  <c r="C1382"/>
  <c r="G1382" s="1"/>
  <c r="D1381"/>
  <c r="C1381"/>
  <c r="G1381" s="1"/>
  <c r="D1380"/>
  <c r="C1380"/>
  <c r="G1380" s="1"/>
  <c r="D1379"/>
  <c r="C1379"/>
  <c r="G1379" s="1"/>
  <c r="D1378"/>
  <c r="C1378"/>
  <c r="G1378" s="1"/>
  <c r="D1377"/>
  <c r="C1377"/>
  <c r="G1377" s="1"/>
  <c r="D1376"/>
  <c r="C1376"/>
  <c r="G1376" s="1"/>
  <c r="D1375"/>
  <c r="C1375"/>
  <c r="G1375" s="1"/>
  <c r="D1374"/>
  <c r="C1374"/>
  <c r="G1374" s="1"/>
  <c r="D1373"/>
  <c r="C1373"/>
  <c r="G1373" s="1"/>
  <c r="D1372"/>
  <c r="C1372"/>
  <c r="G1372" s="1"/>
  <c r="D1371"/>
  <c r="C1371"/>
  <c r="G1371" s="1"/>
  <c r="D1370"/>
  <c r="C1370"/>
  <c r="G1370" s="1"/>
  <c r="D1369"/>
  <c r="C1369"/>
  <c r="G1369" s="1"/>
  <c r="D1368"/>
  <c r="C1368"/>
  <c r="G1368" s="1"/>
  <c r="D1367"/>
  <c r="C1367"/>
  <c r="G1367" s="1"/>
  <c r="D1366"/>
  <c r="C1366"/>
  <c r="G1366" s="1"/>
  <c r="D1365"/>
  <c r="C1365"/>
  <c r="G1365" s="1"/>
  <c r="D1364"/>
  <c r="C1364"/>
  <c r="G1364" s="1"/>
  <c r="D1363"/>
  <c r="C1363"/>
  <c r="G1363" s="1"/>
  <c r="D1362"/>
  <c r="C1362"/>
  <c r="G1362" s="1"/>
  <c r="D1361"/>
  <c r="C1361"/>
  <c r="G1361" s="1"/>
  <c r="D1360"/>
  <c r="C1360"/>
  <c r="G1360" s="1"/>
  <c r="D1359"/>
  <c r="C1359"/>
  <c r="G1359" s="1"/>
  <c r="D1358"/>
  <c r="C1358"/>
  <c r="G1358" s="1"/>
  <c r="D1357"/>
  <c r="C1357"/>
  <c r="G1357" s="1"/>
  <c r="D1356"/>
  <c r="C1356"/>
  <c r="G1356" s="1"/>
  <c r="D1355"/>
  <c r="C1355"/>
  <c r="G1355" s="1"/>
  <c r="D1354"/>
  <c r="C1354"/>
  <c r="G1354" s="1"/>
  <c r="D1353"/>
  <c r="C1353"/>
  <c r="G1353" s="1"/>
  <c r="D1352"/>
  <c r="C1352"/>
  <c r="G1352" s="1"/>
  <c r="D1351"/>
  <c r="C1351"/>
  <c r="G1351" s="1"/>
  <c r="D1350"/>
  <c r="C1350"/>
  <c r="G1350" s="1"/>
  <c r="D1349"/>
  <c r="C1349"/>
  <c r="G1349" s="1"/>
  <c r="D1348"/>
  <c r="C1348"/>
  <c r="G1348" s="1"/>
  <c r="D1347"/>
  <c r="C1347"/>
  <c r="G1347" s="1"/>
  <c r="D1346"/>
  <c r="C1346"/>
  <c r="G1346" s="1"/>
  <c r="D1345"/>
  <c r="C1345"/>
  <c r="G1345" s="1"/>
  <c r="D1344"/>
  <c r="C1344"/>
  <c r="G1344" s="1"/>
  <c r="D1343"/>
  <c r="C1343"/>
  <c r="G1343" s="1"/>
  <c r="D1342"/>
  <c r="C1342"/>
  <c r="G1342" s="1"/>
  <c r="D1341"/>
  <c r="C1341"/>
  <c r="G1341" s="1"/>
  <c r="D1340"/>
  <c r="C1340"/>
  <c r="G1340" s="1"/>
  <c r="D1339"/>
  <c r="C1339"/>
  <c r="G1339" s="1"/>
  <c r="D1338"/>
  <c r="C1338"/>
  <c r="G1338" s="1"/>
  <c r="D1337"/>
  <c r="C1337"/>
  <c r="G1337" s="1"/>
  <c r="D1336"/>
  <c r="C1336"/>
  <c r="G1336" s="1"/>
  <c r="D1335"/>
  <c r="C1335"/>
  <c r="G1335" s="1"/>
  <c r="D1334"/>
  <c r="C1334"/>
  <c r="G1334" s="1"/>
  <c r="D1333"/>
  <c r="C1333"/>
  <c r="G1333" s="1"/>
  <c r="D1332"/>
  <c r="C1332"/>
  <c r="G1332" s="1"/>
  <c r="D1331"/>
  <c r="C1331"/>
  <c r="G1331" s="1"/>
  <c r="D1330"/>
  <c r="C1330"/>
  <c r="G1330" s="1"/>
  <c r="D1329"/>
  <c r="C1329"/>
  <c r="G1329" s="1"/>
  <c r="D1328"/>
  <c r="C1328"/>
  <c r="G1328" s="1"/>
  <c r="D1327"/>
  <c r="C1327"/>
  <c r="G1327" s="1"/>
  <c r="D1326"/>
  <c r="C1326"/>
  <c r="G1326" s="1"/>
  <c r="D1325"/>
  <c r="C1325"/>
  <c r="G1325" s="1"/>
  <c r="D1324"/>
  <c r="C1324"/>
  <c r="G1324" s="1"/>
  <c r="D1323"/>
  <c r="C1323"/>
  <c r="G1323" s="1"/>
  <c r="D1322"/>
  <c r="C1322"/>
  <c r="G1322" s="1"/>
  <c r="D1321"/>
  <c r="C1321"/>
  <c r="G1321" s="1"/>
  <c r="D1320"/>
  <c r="C1320"/>
  <c r="G1320" s="1"/>
  <c r="D1319"/>
  <c r="C1319"/>
  <c r="G1319" s="1"/>
  <c r="D1318"/>
  <c r="C1318"/>
  <c r="G1318" s="1"/>
  <c r="D1317"/>
  <c r="C1317"/>
  <c r="G1317" s="1"/>
  <c r="D1316"/>
  <c r="C1316"/>
  <c r="G1316" s="1"/>
  <c r="D1315"/>
  <c r="C1315"/>
  <c r="G1315" s="1"/>
  <c r="D1314"/>
  <c r="C1314"/>
  <c r="G1314" s="1"/>
  <c r="D1313"/>
  <c r="C1313"/>
  <c r="G1313" s="1"/>
  <c r="D1312"/>
  <c r="C1312"/>
  <c r="G1312" s="1"/>
  <c r="D1311"/>
  <c r="C1311"/>
  <c r="G1311" s="1"/>
  <c r="D1310"/>
  <c r="C1310"/>
  <c r="G1310" s="1"/>
  <c r="D1309"/>
  <c r="C1309"/>
  <c r="G1309" s="1"/>
  <c r="D1308"/>
  <c r="C1308"/>
  <c r="G1308" s="1"/>
  <c r="D1307"/>
  <c r="C1307"/>
  <c r="G1307" s="1"/>
  <c r="D1306"/>
  <c r="C1306"/>
  <c r="G1306" s="1"/>
  <c r="D1305"/>
  <c r="C1305"/>
  <c r="G1305" s="1"/>
  <c r="D1304"/>
  <c r="C1304"/>
  <c r="G1304" s="1"/>
  <c r="D1303"/>
  <c r="C1303"/>
  <c r="G1303" s="1"/>
  <c r="D1302"/>
  <c r="C1302"/>
  <c r="G1302" s="1"/>
  <c r="D1301"/>
  <c r="C1301"/>
  <c r="G1301" s="1"/>
  <c r="D1300"/>
  <c r="C1300"/>
  <c r="G1300" s="1"/>
  <c r="D1299"/>
  <c r="C1299"/>
  <c r="D1298"/>
  <c r="C1298"/>
  <c r="G1298" s="1"/>
  <c r="D1297"/>
  <c r="C1297"/>
  <c r="G1297" s="1"/>
  <c r="D1296"/>
  <c r="C1296"/>
  <c r="G1296" s="1"/>
  <c r="D1295"/>
  <c r="C1295"/>
  <c r="G1295" s="1"/>
  <c r="D1294"/>
  <c r="C1294"/>
  <c r="G1294" s="1"/>
  <c r="D1293"/>
  <c r="C1293"/>
  <c r="G1293" s="1"/>
  <c r="D1292"/>
  <c r="C1292"/>
  <c r="G1292" s="1"/>
  <c r="D1291"/>
  <c r="C1291"/>
  <c r="G1291" s="1"/>
  <c r="D1290"/>
  <c r="C1290"/>
  <c r="G1290" s="1"/>
  <c r="D1289"/>
  <c r="C1289"/>
  <c r="G1289" s="1"/>
  <c r="D1288"/>
  <c r="C1288"/>
  <c r="G1288" s="1"/>
  <c r="D1287"/>
  <c r="C1287"/>
  <c r="G1287" s="1"/>
  <c r="D1286"/>
  <c r="C1286"/>
  <c r="G1286" s="1"/>
  <c r="D1285"/>
  <c r="C1285"/>
  <c r="G1285" s="1"/>
  <c r="D1284"/>
  <c r="C1284"/>
  <c r="G1284" s="1"/>
  <c r="D1283"/>
  <c r="C1283"/>
  <c r="G1283" s="1"/>
  <c r="D1282"/>
  <c r="C1282"/>
  <c r="G1282" s="1"/>
  <c r="D1281"/>
  <c r="C1281"/>
  <c r="G1281" s="1"/>
  <c r="D1280"/>
  <c r="C1280"/>
  <c r="G1280" s="1"/>
  <c r="D1279"/>
  <c r="C1279"/>
  <c r="G1279" s="1"/>
  <c r="D1278"/>
  <c r="C1278"/>
  <c r="G1278" s="1"/>
  <c r="D1277"/>
  <c r="C1277"/>
  <c r="G1277" s="1"/>
  <c r="D1276"/>
  <c r="C1276"/>
  <c r="G1276" s="1"/>
  <c r="D1275"/>
  <c r="C1275"/>
  <c r="G1275" s="1"/>
  <c r="D1274"/>
  <c r="C1274"/>
  <c r="G1274" s="1"/>
  <c r="D1273"/>
  <c r="C1273"/>
  <c r="G1273" s="1"/>
  <c r="D1272"/>
  <c r="C1272"/>
  <c r="G1272" s="1"/>
  <c r="D1271"/>
  <c r="C1271"/>
  <c r="G1271" s="1"/>
  <c r="D1270"/>
  <c r="C1270"/>
  <c r="G1270" s="1"/>
  <c r="D1269"/>
  <c r="C1269"/>
  <c r="G1269" s="1"/>
  <c r="D1268"/>
  <c r="C1268"/>
  <c r="G1268" s="1"/>
  <c r="D1267"/>
  <c r="C1267"/>
  <c r="G1267" s="1"/>
  <c r="D1266"/>
  <c r="C1266"/>
  <c r="G1266" s="1"/>
  <c r="D1265"/>
  <c r="C1265"/>
  <c r="G1265" s="1"/>
  <c r="D1264"/>
  <c r="C1264"/>
  <c r="G1264" s="1"/>
  <c r="D1263"/>
  <c r="C1263"/>
  <c r="G1263" s="1"/>
  <c r="D1262"/>
  <c r="C1262"/>
  <c r="G1262" s="1"/>
  <c r="D1261"/>
  <c r="C1261"/>
  <c r="G1261" s="1"/>
  <c r="D1260"/>
  <c r="C1260"/>
  <c r="G1260" s="1"/>
  <c r="D1259"/>
  <c r="C1259"/>
  <c r="G1259" s="1"/>
  <c r="D1258"/>
  <c r="C1258"/>
  <c r="G1258" s="1"/>
  <c r="D1257"/>
  <c r="C1257"/>
  <c r="G1257" s="1"/>
  <c r="D1256"/>
  <c r="C1256"/>
  <c r="G1256" s="1"/>
  <c r="D1255"/>
  <c r="C1255"/>
  <c r="G1255" s="1"/>
  <c r="D1254"/>
  <c r="C1254"/>
  <c r="G1254" s="1"/>
  <c r="D1253"/>
  <c r="C1253"/>
  <c r="G1253" s="1"/>
  <c r="D1252"/>
  <c r="C1252"/>
  <c r="G1252" s="1"/>
  <c r="D1251"/>
  <c r="C1251"/>
  <c r="G1251" s="1"/>
  <c r="D1250"/>
  <c r="C1250"/>
  <c r="G1250" s="1"/>
  <c r="D1249"/>
  <c r="C1249"/>
  <c r="G1249" s="1"/>
  <c r="D1248"/>
  <c r="C1248"/>
  <c r="G1248" s="1"/>
  <c r="D1247"/>
  <c r="C1247"/>
  <c r="G1247" s="1"/>
  <c r="D1246"/>
  <c r="C1246"/>
  <c r="G1246" s="1"/>
  <c r="D1245"/>
  <c r="C1245"/>
  <c r="G1245" s="1"/>
  <c r="D1244"/>
  <c r="C1244"/>
  <c r="G1244" s="1"/>
  <c r="D1243"/>
  <c r="C1243"/>
  <c r="G1243" s="1"/>
  <c r="D1242"/>
  <c r="C1242"/>
  <c r="G1242" s="1"/>
  <c r="D1241"/>
  <c r="C1241"/>
  <c r="G1241" s="1"/>
  <c r="D1240"/>
  <c r="C1240"/>
  <c r="G1240" s="1"/>
  <c r="D1239"/>
  <c r="C1239"/>
  <c r="G1239" s="1"/>
  <c r="D1238"/>
  <c r="C1238"/>
  <c r="G1238" s="1"/>
  <c r="D1237"/>
  <c r="C1237"/>
  <c r="G1237" s="1"/>
  <c r="D1236"/>
  <c r="C1236"/>
  <c r="G1236" s="1"/>
  <c r="D1235"/>
  <c r="C1235"/>
  <c r="G1235" s="1"/>
  <c r="D1234"/>
  <c r="C1234"/>
  <c r="G1234" s="1"/>
  <c r="D1233"/>
  <c r="C1233"/>
  <c r="G1233" s="1"/>
  <c r="D1232"/>
  <c r="C1232"/>
  <c r="G1232" s="1"/>
  <c r="D1231"/>
  <c r="C1231"/>
  <c r="G1231" s="1"/>
  <c r="D1230"/>
  <c r="C1230"/>
  <c r="G1230" s="1"/>
  <c r="D1229"/>
  <c r="C1229"/>
  <c r="G1229" s="1"/>
  <c r="D1228"/>
  <c r="C1228"/>
  <c r="G1228" s="1"/>
  <c r="D1227"/>
  <c r="C1227"/>
  <c r="G1227" s="1"/>
  <c r="D1226"/>
  <c r="C1226"/>
  <c r="G1226" s="1"/>
  <c r="D1225"/>
  <c r="C1225"/>
  <c r="G1225" s="1"/>
  <c r="D1224"/>
  <c r="C1224"/>
  <c r="G1224" s="1"/>
  <c r="D1223"/>
  <c r="C1223"/>
  <c r="G1223" s="1"/>
  <c r="D1222"/>
  <c r="C1222"/>
  <c r="G1222" s="1"/>
  <c r="D1221"/>
  <c r="C1221"/>
  <c r="G1221" s="1"/>
  <c r="D1220"/>
  <c r="C1220"/>
  <c r="G1220" s="1"/>
  <c r="D1219"/>
  <c r="C1219"/>
  <c r="G1219" s="1"/>
  <c r="D1218"/>
  <c r="C1218"/>
  <c r="G1218" s="1"/>
  <c r="D1217"/>
  <c r="C1217"/>
  <c r="G1217" s="1"/>
  <c r="D1216"/>
  <c r="C1216"/>
  <c r="G1216" s="1"/>
  <c r="D1215"/>
  <c r="C1215"/>
  <c r="G1215" s="1"/>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G1200" s="1"/>
  <c r="D1199"/>
  <c r="C1199"/>
  <c r="G1199" s="1"/>
  <c r="D1198"/>
  <c r="C1198"/>
  <c r="G1198" s="1"/>
  <c r="D1197"/>
  <c r="C1197"/>
  <c r="G1197" s="1"/>
  <c r="D1196"/>
  <c r="C1196"/>
  <c r="G1196" s="1"/>
  <c r="D1195"/>
  <c r="C1195"/>
  <c r="G1195" s="1"/>
  <c r="D1194"/>
  <c r="C1194"/>
  <c r="G1194" s="1"/>
  <c r="D1193"/>
  <c r="C1193"/>
  <c r="G1193" s="1"/>
  <c r="D1192"/>
  <c r="C1192"/>
  <c r="G1192" s="1"/>
  <c r="D1191"/>
  <c r="C1191"/>
  <c r="G1191" s="1"/>
  <c r="D1190"/>
  <c r="C1190"/>
  <c r="G1190" s="1"/>
  <c r="D1189"/>
  <c r="C1189"/>
  <c r="G1189" s="1"/>
  <c r="D1188"/>
  <c r="C1188"/>
  <c r="G1188" s="1"/>
  <c r="D1187"/>
  <c r="C1187"/>
  <c r="G1187" s="1"/>
  <c r="D1186"/>
  <c r="C1186"/>
  <c r="G1186" s="1"/>
  <c r="D1185"/>
  <c r="C1185"/>
  <c r="G1185" s="1"/>
  <c r="D1184"/>
  <c r="C1184"/>
  <c r="G1184" s="1"/>
  <c r="D1183"/>
  <c r="C1183"/>
  <c r="G1183" s="1"/>
  <c r="D1182"/>
  <c r="C1182"/>
  <c r="G1182" s="1"/>
  <c r="D1181"/>
  <c r="C1181"/>
  <c r="G1181" s="1"/>
  <c r="D1180"/>
  <c r="C1180"/>
  <c r="G1180" s="1"/>
  <c r="D1179"/>
  <c r="C1179"/>
  <c r="G1179" s="1"/>
  <c r="D1178"/>
  <c r="C1178"/>
  <c r="G1178" s="1"/>
  <c r="D1177"/>
  <c r="C1177"/>
  <c r="G1177" s="1"/>
  <c r="D1176"/>
  <c r="C1176"/>
  <c r="G1176" s="1"/>
  <c r="D1175"/>
  <c r="C1175"/>
  <c r="H1175" s="1"/>
  <c r="D1174"/>
  <c r="C1174"/>
  <c r="H1174" s="1"/>
  <c r="D1173"/>
  <c r="C1173"/>
  <c r="H1173" s="1"/>
  <c r="D1172"/>
  <c r="C1172"/>
  <c r="H1172" s="1"/>
  <c r="D1171"/>
  <c r="C1171"/>
  <c r="H1171" s="1"/>
  <c r="D1170"/>
  <c r="C1170"/>
  <c r="H1170" s="1"/>
  <c r="D1169"/>
  <c r="C1169"/>
  <c r="H1169" s="1"/>
  <c r="D1168"/>
  <c r="C1168"/>
  <c r="H1168" s="1"/>
  <c r="D1167"/>
  <c r="C1167"/>
  <c r="H1167" s="1"/>
  <c r="D1166"/>
  <c r="C1166"/>
  <c r="H1166" s="1"/>
  <c r="D1165"/>
  <c r="C1165"/>
  <c r="H1165" s="1"/>
  <c r="D1164"/>
  <c r="C1164"/>
  <c r="H1164" s="1"/>
  <c r="D1163"/>
  <c r="C1163"/>
  <c r="H1163" s="1"/>
  <c r="D1162"/>
  <c r="C1162"/>
  <c r="H1162" s="1"/>
  <c r="D1161"/>
  <c r="C1161"/>
  <c r="H1161" s="1"/>
  <c r="D1160"/>
  <c r="C1160"/>
  <c r="H1160" s="1"/>
  <c r="D1159"/>
  <c r="C1159"/>
  <c r="H1159" s="1"/>
  <c r="D1158"/>
  <c r="C1158"/>
  <c r="H1158" s="1"/>
  <c r="D1157"/>
  <c r="C1157"/>
  <c r="H1157" s="1"/>
  <c r="D1156"/>
  <c r="C1156"/>
  <c r="H1156" s="1"/>
  <c r="D1155"/>
  <c r="C1155"/>
  <c r="H1155" s="1"/>
  <c r="D1154"/>
  <c r="C1154"/>
  <c r="H1154" s="1"/>
  <c r="D1151"/>
  <c r="C1151"/>
  <c r="H1151" s="1"/>
  <c r="D1150"/>
  <c r="C1150"/>
  <c r="H1150" s="1"/>
  <c r="D1149"/>
  <c r="C1149"/>
  <c r="H1149" s="1"/>
  <c r="D1148"/>
  <c r="C1148"/>
  <c r="H1148" s="1"/>
  <c r="D1147"/>
  <c r="C1147"/>
  <c r="H1147" s="1"/>
  <c r="D1146"/>
  <c r="C1146"/>
  <c r="H1146" s="1"/>
  <c r="D1145"/>
  <c r="C1145"/>
  <c r="H1145" s="1"/>
  <c r="D1144"/>
  <c r="C1144"/>
  <c r="H1144" s="1"/>
  <c r="D1143"/>
  <c r="C1143"/>
  <c r="H1143" s="1"/>
  <c r="D1142"/>
  <c r="C1142"/>
  <c r="H1142" s="1"/>
  <c r="D1141"/>
  <c r="C1141"/>
  <c r="H1141" s="1"/>
  <c r="D1140"/>
  <c r="C1140"/>
  <c r="H1140" s="1"/>
  <c r="D1139"/>
  <c r="C1139"/>
  <c r="H1139" s="1"/>
  <c r="D1138"/>
  <c r="C1138"/>
  <c r="H1138" s="1"/>
  <c r="D1137"/>
  <c r="C1137"/>
  <c r="H1137" s="1"/>
  <c r="D1136"/>
  <c r="C1136"/>
  <c r="H1136" s="1"/>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H1125" s="1"/>
  <c r="D1124"/>
  <c r="C1124"/>
  <c r="H1124" s="1"/>
  <c r="D1123"/>
  <c r="C1123"/>
  <c r="H1123" s="1"/>
  <c r="D1122"/>
  <c r="C1122"/>
  <c r="H1122" s="1"/>
  <c r="D1121"/>
  <c r="C1121"/>
  <c r="H1121" s="1"/>
  <c r="D1120"/>
  <c r="C1120"/>
  <c r="H1120" s="1"/>
  <c r="D1119"/>
  <c r="C1119"/>
  <c r="H1119" s="1"/>
  <c r="D1118"/>
  <c r="C1118"/>
  <c r="H1118" s="1"/>
  <c r="D1117"/>
  <c r="C1117"/>
  <c r="H1117" s="1"/>
  <c r="D1116"/>
  <c r="C1116"/>
  <c r="H1116" s="1"/>
  <c r="D1115"/>
  <c r="C1115"/>
  <c r="H1115" s="1"/>
  <c r="D1114"/>
  <c r="C1114"/>
  <c r="H1114" s="1"/>
  <c r="D1113"/>
  <c r="C1113"/>
  <c r="H1113" s="1"/>
  <c r="D1112"/>
  <c r="C1112"/>
  <c r="H1112" s="1"/>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D1096"/>
  <c r="C1096"/>
  <c r="H1096" s="1"/>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D1065"/>
  <c r="C1065"/>
  <c r="H1065" s="1"/>
  <c r="D1064"/>
  <c r="C1064"/>
  <c r="H1064" s="1"/>
  <c r="D1063"/>
  <c r="C1063"/>
  <c r="H1063" s="1"/>
  <c r="D1062"/>
  <c r="C1062"/>
  <c r="H1062" s="1"/>
  <c r="D1061"/>
  <c r="C1061"/>
  <c r="H1061" s="1"/>
  <c r="D1060"/>
  <c r="C1060"/>
  <c r="H1060" s="1"/>
  <c r="D1059"/>
  <c r="C1059"/>
  <c r="H1059" s="1"/>
  <c r="D1058"/>
  <c r="C1058"/>
  <c r="H1058" s="1"/>
  <c r="D1057"/>
  <c r="C1057"/>
  <c r="H1057" s="1"/>
  <c r="D1056"/>
  <c r="C1056"/>
  <c r="H1056" s="1"/>
  <c r="D1055"/>
  <c r="C1055"/>
  <c r="H1055" s="1"/>
  <c r="D1054"/>
  <c r="C1054"/>
  <c r="H1054" s="1"/>
  <c r="D1053"/>
  <c r="C1053"/>
  <c r="H1053" s="1"/>
  <c r="D1052"/>
  <c r="C1052"/>
  <c r="H1052" s="1"/>
  <c r="D1051"/>
  <c r="C1051"/>
  <c r="H1051" s="1"/>
  <c r="D1050"/>
  <c r="C1050"/>
  <c r="H1050" s="1"/>
  <c r="D1049"/>
  <c r="C1049"/>
  <c r="H1049" s="1"/>
  <c r="D1048"/>
  <c r="C1048"/>
  <c r="H1048" s="1"/>
  <c r="D1047"/>
  <c r="C1047"/>
  <c r="H1047" s="1"/>
  <c r="D1046"/>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H999" s="1"/>
  <c r="D998"/>
  <c r="C998"/>
  <c r="H998" s="1"/>
  <c r="D997"/>
  <c r="C997"/>
  <c r="H997" s="1"/>
  <c r="D996"/>
  <c r="C996"/>
  <c r="H996" s="1"/>
  <c r="D995"/>
  <c r="C995"/>
  <c r="H995" s="1"/>
  <c r="D994"/>
  <c r="C994"/>
  <c r="H994" s="1"/>
  <c r="D993"/>
  <c r="C993"/>
  <c r="H993" s="1"/>
  <c r="D992"/>
  <c r="C992"/>
  <c r="H992" s="1"/>
  <c r="D991"/>
  <c r="C991"/>
  <c r="H991" s="1"/>
  <c r="D990"/>
  <c r="C990"/>
  <c r="H990" s="1"/>
  <c r="D989"/>
  <c r="C989"/>
  <c r="H989" s="1"/>
  <c r="D988"/>
  <c r="C988"/>
  <c r="H988" s="1"/>
  <c r="D987"/>
  <c r="C987"/>
  <c r="H987" s="1"/>
  <c r="D986"/>
  <c r="C986"/>
  <c r="H986" s="1"/>
  <c r="D985"/>
  <c r="C985"/>
  <c r="H985" s="1"/>
  <c r="D984"/>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H715" s="1"/>
  <c r="D714"/>
  <c r="C714"/>
  <c r="H714" s="1"/>
  <c r="D713"/>
  <c r="C713"/>
  <c r="H713" s="1"/>
  <c r="D712"/>
  <c r="C712"/>
  <c r="H712" s="1"/>
  <c r="D711"/>
  <c r="C71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D648"/>
  <c r="C648"/>
  <c r="H648" s="1"/>
  <c r="D647"/>
  <c r="C647"/>
  <c r="D646"/>
  <c r="C646"/>
  <c r="H646" s="1"/>
  <c r="D645"/>
  <c r="C645"/>
  <c r="H645" s="1"/>
  <c r="D644"/>
  <c r="C644"/>
  <c r="H644" s="1"/>
  <c r="D643"/>
  <c r="C643"/>
  <c r="H643" s="1"/>
  <c r="D642"/>
  <c r="C642"/>
  <c r="H642" s="1"/>
  <c r="D641"/>
  <c r="C641"/>
  <c r="D637"/>
  <c r="C637"/>
  <c r="D632"/>
  <c r="C632"/>
  <c r="D631"/>
  <c r="C631"/>
  <c r="D628"/>
  <c r="C628"/>
  <c r="H628" s="1"/>
  <c r="D627"/>
  <c r="C627"/>
  <c r="H627" s="1"/>
  <c r="D626"/>
  <c r="C626"/>
  <c r="H626" s="1"/>
  <c r="D625"/>
  <c r="C625"/>
  <c r="H625" s="1"/>
  <c r="D624"/>
  <c r="C624"/>
  <c r="H624" s="1"/>
  <c r="D623"/>
  <c r="C623"/>
  <c r="H623" s="1"/>
  <c r="D622"/>
  <c r="C622"/>
  <c r="H622" s="1"/>
  <c r="D621"/>
  <c r="C621"/>
  <c r="H621" s="1"/>
  <c r="D620"/>
  <c r="C620"/>
  <c r="H620" s="1"/>
  <c r="D619"/>
  <c r="C619"/>
  <c r="H619" s="1"/>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C587"/>
  <c r="H587" s="1"/>
  <c r="D586"/>
  <c r="C586"/>
  <c r="H586" s="1"/>
  <c r="D585"/>
  <c r="C585"/>
  <c r="H585" s="1"/>
  <c r="D584"/>
  <c r="C584"/>
  <c r="H584" s="1"/>
  <c r="D583"/>
  <c r="C583"/>
  <c r="H583" s="1"/>
  <c r="D582"/>
  <c r="C582"/>
  <c r="H582" s="1"/>
  <c r="D581"/>
  <c r="C581"/>
  <c r="H581" s="1"/>
  <c r="D580"/>
  <c r="C580"/>
  <c r="H580" s="1"/>
  <c r="D579"/>
  <c r="C579"/>
  <c r="H579" s="1"/>
  <c r="D578"/>
  <c r="C578"/>
  <c r="H578" s="1"/>
  <c r="D577"/>
  <c r="C577"/>
  <c r="H577" s="1"/>
  <c r="D576"/>
  <c r="C576"/>
  <c r="H576" s="1"/>
  <c r="D575"/>
  <c r="C575"/>
  <c r="H575" s="1"/>
  <c r="D574"/>
  <c r="C574"/>
  <c r="H574" s="1"/>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D561"/>
  <c r="C561"/>
  <c r="H561" s="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D523"/>
  <c r="C523"/>
  <c r="H523" s="1"/>
  <c r="D522"/>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D509"/>
  <c r="C509"/>
  <c r="H509" s="1"/>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H490" s="1"/>
  <c r="D489"/>
  <c r="C489"/>
  <c r="H489" s="1"/>
  <c r="D488"/>
  <c r="C488"/>
  <c r="H488" s="1"/>
  <c r="D487"/>
  <c r="C487"/>
  <c r="H487" s="1"/>
  <c r="D486"/>
  <c r="C486"/>
  <c r="H486" s="1"/>
  <c r="D485"/>
  <c r="C485"/>
  <c r="H485" s="1"/>
  <c r="D484"/>
  <c r="C484"/>
  <c r="H484" s="1"/>
  <c r="D483"/>
  <c r="C483"/>
  <c r="H483" s="1"/>
  <c r="D482"/>
  <c r="C482"/>
  <c r="H482" s="1"/>
  <c r="D481"/>
  <c r="C481"/>
  <c r="H481" s="1"/>
  <c r="D480"/>
  <c r="C480"/>
  <c r="H480" s="1"/>
  <c r="D479"/>
  <c r="C479"/>
  <c r="H479" s="1"/>
  <c r="D478"/>
  <c r="C478"/>
  <c r="H478" s="1"/>
  <c r="D477"/>
  <c r="C477"/>
  <c r="H477" s="1"/>
  <c r="D476"/>
  <c r="C476"/>
  <c r="H476" s="1"/>
  <c r="D475"/>
  <c r="C475"/>
  <c r="H475" s="1"/>
  <c r="D474"/>
  <c r="C474"/>
  <c r="H474" s="1"/>
  <c r="D473"/>
  <c r="C473"/>
  <c r="H473" s="1"/>
  <c r="D472"/>
  <c r="C472"/>
  <c r="H472" s="1"/>
  <c r="D471"/>
  <c r="C471"/>
  <c r="H471" s="1"/>
  <c r="D470"/>
  <c r="C470"/>
  <c r="H470" s="1"/>
  <c r="D469"/>
  <c r="C469"/>
  <c r="H469" s="1"/>
  <c r="D468"/>
  <c r="C468"/>
  <c r="H468" s="1"/>
  <c r="D467"/>
  <c r="C467"/>
  <c r="H467" s="1"/>
  <c r="D466"/>
  <c r="C466"/>
  <c r="H466" s="1"/>
  <c r="D465"/>
  <c r="C465"/>
  <c r="H465" s="1"/>
  <c r="D464"/>
  <c r="C464"/>
  <c r="H464" s="1"/>
  <c r="D463"/>
  <c r="C463"/>
  <c r="H463" s="1"/>
  <c r="D462"/>
  <c r="C462"/>
  <c r="H462" s="1"/>
  <c r="D461"/>
  <c r="C461"/>
  <c r="H461" s="1"/>
  <c r="D460"/>
  <c r="C460"/>
  <c r="H460" s="1"/>
  <c r="D459"/>
  <c r="C459"/>
  <c r="H459" s="1"/>
  <c r="D458"/>
  <c r="C458"/>
  <c r="H458" s="1"/>
  <c r="D457"/>
  <c r="C457"/>
  <c r="H457" s="1"/>
  <c r="D456"/>
  <c r="C456"/>
  <c r="H456" s="1"/>
  <c r="D455"/>
  <c r="C455"/>
  <c r="H455" s="1"/>
  <c r="D454"/>
  <c r="C454"/>
  <c r="H454" s="1"/>
  <c r="D453"/>
  <c r="C453"/>
  <c r="H453"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D415"/>
  <c r="C415"/>
  <c r="H415" s="1"/>
  <c r="D413"/>
  <c r="C413"/>
  <c r="D412"/>
  <c r="C412"/>
  <c r="D411"/>
  <c r="C411"/>
  <c r="D406"/>
  <c r="C406"/>
  <c r="D405"/>
  <c r="C405"/>
  <c r="H405" s="1"/>
  <c r="D404"/>
  <c r="C404"/>
  <c r="H404" s="1"/>
  <c r="D402"/>
  <c r="D401"/>
  <c r="C401"/>
  <c r="H401" s="1"/>
  <c r="D400"/>
  <c r="C400"/>
  <c r="H400" s="1"/>
  <c r="D399"/>
  <c r="C399"/>
  <c r="H399" s="1"/>
  <c r="D398"/>
  <c r="C398"/>
  <c r="H398" s="1"/>
  <c r="D397"/>
  <c r="C397"/>
  <c r="H397" s="1"/>
  <c r="D396"/>
  <c r="C396"/>
  <c r="H396" s="1"/>
  <c r="D395"/>
  <c r="C395"/>
  <c r="H395" s="1"/>
  <c r="D394"/>
  <c r="C394"/>
  <c r="H394" s="1"/>
  <c r="D393"/>
  <c r="C393"/>
  <c r="H393" s="1"/>
  <c r="D392"/>
  <c r="C392"/>
  <c r="H392" s="1"/>
  <c r="D391"/>
  <c r="C391"/>
  <c r="H391" s="1"/>
  <c r="D390"/>
  <c r="C390"/>
  <c r="H390" s="1"/>
  <c r="D389"/>
  <c r="C389"/>
  <c r="H389" s="1"/>
  <c r="D388"/>
  <c r="C388"/>
  <c r="H388" s="1"/>
  <c r="D387"/>
  <c r="C387"/>
  <c r="H387" s="1"/>
  <c r="D386"/>
  <c r="C386"/>
  <c r="H386" s="1"/>
  <c r="D385"/>
  <c r="C385"/>
  <c r="H385" s="1"/>
  <c r="D384"/>
  <c r="C384"/>
  <c r="H384" s="1"/>
  <c r="D383"/>
  <c r="C383"/>
  <c r="H383" s="1"/>
  <c r="D382"/>
  <c r="C382"/>
  <c r="H382" s="1"/>
  <c r="D381"/>
  <c r="C381"/>
  <c r="H381" s="1"/>
  <c r="D380"/>
  <c r="C380"/>
  <c r="H380" s="1"/>
  <c r="D379"/>
  <c r="C379"/>
  <c r="H379" s="1"/>
  <c r="D378"/>
  <c r="C378"/>
  <c r="H378" s="1"/>
  <c r="D377"/>
  <c r="C377"/>
  <c r="H377" s="1"/>
  <c r="D376"/>
  <c r="C376"/>
  <c r="H376" s="1"/>
  <c r="D375"/>
  <c r="C375"/>
  <c r="H375" s="1"/>
  <c r="D374"/>
  <c r="C374"/>
  <c r="H374" s="1"/>
  <c r="D373"/>
  <c r="C373"/>
  <c r="H373" s="1"/>
  <c r="D372"/>
  <c r="C372"/>
  <c r="H372" s="1"/>
  <c r="D371"/>
  <c r="C371"/>
  <c r="H371" s="1"/>
  <c r="D370"/>
  <c r="C370"/>
  <c r="H370" s="1"/>
  <c r="D369"/>
  <c r="C369"/>
  <c r="H369" s="1"/>
  <c r="D368"/>
  <c r="C368"/>
  <c r="H368" s="1"/>
  <c r="D367"/>
  <c r="C367"/>
  <c r="H367" s="1"/>
  <c r="D366"/>
  <c r="C366"/>
  <c r="H366" s="1"/>
  <c r="D365"/>
  <c r="C365"/>
  <c r="H365" s="1"/>
  <c r="D364"/>
  <c r="C364"/>
  <c r="H364" s="1"/>
  <c r="D363"/>
  <c r="C363"/>
  <c r="H363" s="1"/>
  <c r="D362"/>
  <c r="C362"/>
  <c r="H362" s="1"/>
  <c r="D361"/>
  <c r="C361"/>
  <c r="H361" s="1"/>
  <c r="D360"/>
  <c r="C360"/>
  <c r="H360" s="1"/>
  <c r="D359"/>
  <c r="C359"/>
  <c r="H359" s="1"/>
  <c r="D358"/>
  <c r="C358"/>
  <c r="H358" s="1"/>
  <c r="D357"/>
  <c r="C357"/>
  <c r="H357" s="1"/>
  <c r="D356"/>
  <c r="C356"/>
  <c r="H356" s="1"/>
  <c r="D355"/>
  <c r="C355"/>
  <c r="H355" s="1"/>
  <c r="D354"/>
  <c r="C354"/>
  <c r="H354" s="1"/>
  <c r="D353"/>
  <c r="C353"/>
  <c r="H353" s="1"/>
  <c r="D352"/>
  <c r="C352"/>
  <c r="H352" s="1"/>
  <c r="D351"/>
  <c r="C351"/>
  <c r="H351" s="1"/>
  <c r="D350"/>
  <c r="C350"/>
  <c r="H350" s="1"/>
  <c r="D349"/>
  <c r="C349"/>
  <c r="H349" s="1"/>
  <c r="D348"/>
  <c r="C348"/>
  <c r="H348" s="1"/>
  <c r="D347"/>
  <c r="C347"/>
  <c r="H347" s="1"/>
  <c r="D346"/>
  <c r="C346"/>
  <c r="H346" s="1"/>
  <c r="D345"/>
  <c r="C345"/>
  <c r="H345" s="1"/>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D331"/>
  <c r="C331"/>
  <c r="H331" s="1"/>
  <c r="D330"/>
  <c r="C330"/>
  <c r="H330" s="1"/>
  <c r="D329"/>
  <c r="C329"/>
  <c r="H329" s="1"/>
  <c r="D328"/>
  <c r="C328"/>
  <c r="H328" s="1"/>
  <c r="D327"/>
  <c r="C327"/>
  <c r="H327" s="1"/>
  <c r="D326"/>
  <c r="C326"/>
  <c r="H326" s="1"/>
  <c r="D325"/>
  <c r="C325"/>
  <c r="H325" s="1"/>
  <c r="D324"/>
  <c r="C324"/>
  <c r="H324" s="1"/>
  <c r="D323"/>
  <c r="C323"/>
  <c r="H323" s="1"/>
  <c r="D322"/>
  <c r="C322"/>
  <c r="H322" s="1"/>
  <c r="D321"/>
  <c r="C321"/>
  <c r="H321" s="1"/>
  <c r="D320"/>
  <c r="C320"/>
  <c r="H320" s="1"/>
  <c r="D319"/>
  <c r="C319"/>
  <c r="H319" s="1"/>
  <c r="D318"/>
  <c r="C318"/>
  <c r="H318" s="1"/>
  <c r="D317"/>
  <c r="C317"/>
  <c r="H317" s="1"/>
  <c r="D316"/>
  <c r="C316"/>
  <c r="H316" s="1"/>
  <c r="D315"/>
  <c r="C315"/>
  <c r="H315" s="1"/>
  <c r="D314"/>
  <c r="C314"/>
  <c r="H314" s="1"/>
  <c r="D313"/>
  <c r="C313"/>
  <c r="H313" s="1"/>
  <c r="D312"/>
  <c r="C312"/>
  <c r="H312" s="1"/>
  <c r="D311"/>
  <c r="C311"/>
  <c r="H311" s="1"/>
  <c r="D310"/>
  <c r="C310"/>
  <c r="H310" s="1"/>
  <c r="D309"/>
  <c r="C309"/>
  <c r="H309" s="1"/>
  <c r="D308"/>
  <c r="C308"/>
  <c r="H308" s="1"/>
  <c r="D307"/>
  <c r="C307"/>
  <c r="H307" s="1"/>
  <c r="D306"/>
  <c r="C306"/>
  <c r="H306" s="1"/>
  <c r="D305"/>
  <c r="C305"/>
  <c r="H305" s="1"/>
  <c r="D304"/>
  <c r="C304"/>
  <c r="H304" s="1"/>
  <c r="D303"/>
  <c r="C303"/>
  <c r="H303" s="1"/>
  <c r="D302"/>
  <c r="C302"/>
  <c r="H302" s="1"/>
  <c r="D301"/>
  <c r="C301"/>
  <c r="H301" s="1"/>
  <c r="D300"/>
  <c r="C300"/>
  <c r="H300" s="1"/>
  <c r="D299"/>
  <c r="C299"/>
  <c r="H299" s="1"/>
  <c r="D298"/>
  <c r="C298"/>
  <c r="H298" s="1"/>
  <c r="D297"/>
  <c r="C297"/>
  <c r="H297" s="1"/>
  <c r="D296"/>
  <c r="C296"/>
  <c r="H296" s="1"/>
  <c r="D295"/>
  <c r="C295"/>
  <c r="H295" s="1"/>
  <c r="D294"/>
  <c r="C294"/>
  <c r="H294" s="1"/>
  <c r="D293"/>
  <c r="C293"/>
  <c r="H293" s="1"/>
  <c r="D292"/>
  <c r="C292"/>
  <c r="D291"/>
  <c r="C291"/>
  <c r="D290"/>
  <c r="C290"/>
  <c r="D289"/>
  <c r="C289"/>
  <c r="H289" s="1"/>
  <c r="D288"/>
  <c r="C288"/>
  <c r="H288" s="1"/>
  <c r="D284"/>
  <c r="C284"/>
  <c r="H284" s="1"/>
  <c r="D283"/>
  <c r="C283"/>
  <c r="H283" s="1"/>
  <c r="D282"/>
  <c r="C282"/>
  <c r="H282" s="1"/>
  <c r="D281"/>
  <c r="C281"/>
  <c r="H281" s="1"/>
  <c r="D280"/>
  <c r="C280"/>
  <c r="H280" s="1"/>
  <c r="D279"/>
  <c r="C279"/>
  <c r="H279" s="1"/>
  <c r="D278"/>
  <c r="C278"/>
  <c r="H278" s="1"/>
  <c r="D277"/>
  <c r="C277"/>
  <c r="H277" s="1"/>
  <c r="D276"/>
  <c r="C276"/>
  <c r="H276" s="1"/>
  <c r="D275"/>
  <c r="C275"/>
  <c r="H275" s="1"/>
  <c r="D274"/>
  <c r="C274"/>
  <c r="H274" s="1"/>
  <c r="D273"/>
  <c r="C273"/>
  <c r="H273" s="1"/>
  <c r="D272"/>
  <c r="C272"/>
  <c r="H272" s="1"/>
  <c r="D271"/>
  <c r="C271"/>
  <c r="H271" s="1"/>
  <c r="D270"/>
  <c r="C270"/>
  <c r="H270" s="1"/>
  <c r="D269"/>
  <c r="C269"/>
  <c r="H269" s="1"/>
  <c r="D268"/>
  <c r="C268"/>
  <c r="H268" s="1"/>
  <c r="D267"/>
  <c r="C267"/>
  <c r="H267" s="1"/>
  <c r="D266"/>
  <c r="C266"/>
  <c r="H266" s="1"/>
  <c r="D265"/>
  <c r="C265"/>
  <c r="H265" s="1"/>
  <c r="D264"/>
  <c r="C264"/>
  <c r="H264" s="1"/>
  <c r="D263"/>
  <c r="C263"/>
  <c r="H263" s="1"/>
  <c r="D262"/>
  <c r="C262"/>
  <c r="D261"/>
  <c r="C261"/>
  <c r="H261" s="1"/>
  <c r="D260"/>
  <c r="C260"/>
  <c r="D259"/>
  <c r="C259"/>
  <c r="D258"/>
  <c r="C258"/>
  <c r="H258" s="1"/>
  <c r="D257"/>
  <c r="C257"/>
  <c r="H257" s="1"/>
  <c r="D256"/>
  <c r="C256"/>
  <c r="H256" s="1"/>
  <c r="D255"/>
  <c r="C255"/>
  <c r="H255" s="1"/>
  <c r="D254"/>
  <c r="C254"/>
  <c r="H254" s="1"/>
  <c r="D253"/>
  <c r="C253"/>
  <c r="H253" s="1"/>
  <c r="D252"/>
  <c r="C252"/>
  <c r="H252" s="1"/>
  <c r="D251"/>
  <c r="C251"/>
  <c r="H251" s="1"/>
  <c r="D250"/>
  <c r="C250"/>
  <c r="H250" s="1"/>
  <c r="D249"/>
  <c r="C249"/>
  <c r="H249" s="1"/>
  <c r="D248"/>
  <c r="D247"/>
  <c r="C247"/>
  <c r="H247" s="1"/>
  <c r="D246"/>
  <c r="C246"/>
  <c r="H246" s="1"/>
  <c r="D245"/>
  <c r="C245"/>
  <c r="H245" s="1"/>
  <c r="D244"/>
  <c r="C244"/>
  <c r="H244" s="1"/>
  <c r="D243"/>
  <c r="C243"/>
  <c r="H243" s="1"/>
  <c r="D242"/>
  <c r="C242"/>
  <c r="H242" s="1"/>
  <c r="D241"/>
  <c r="C241"/>
  <c r="H241" s="1"/>
  <c r="D240"/>
  <c r="C240"/>
  <c r="H240" s="1"/>
  <c r="D239"/>
  <c r="C239"/>
  <c r="H239" s="1"/>
  <c r="D238"/>
  <c r="C238"/>
  <c r="H238" s="1"/>
  <c r="D237"/>
  <c r="C237"/>
  <c r="H237" s="1"/>
  <c r="D236"/>
  <c r="C236"/>
  <c r="H236" s="1"/>
  <c r="D235"/>
  <c r="C235"/>
  <c r="H235" s="1"/>
  <c r="D234"/>
  <c r="C234"/>
  <c r="H234" s="1"/>
  <c r="D233"/>
  <c r="C233"/>
  <c r="H233" s="1"/>
  <c r="D232"/>
  <c r="C232"/>
  <c r="H232" s="1"/>
  <c r="D231"/>
  <c r="C231"/>
  <c r="H231" s="1"/>
  <c r="D230"/>
  <c r="C230"/>
  <c r="H230" s="1"/>
  <c r="D229"/>
  <c r="C229"/>
  <c r="H229" s="1"/>
  <c r="D228"/>
  <c r="C228"/>
  <c r="H228" s="1"/>
  <c r="D227"/>
  <c r="C227"/>
  <c r="H227" s="1"/>
  <c r="D226"/>
  <c r="C226"/>
  <c r="H226" s="1"/>
  <c r="D225"/>
  <c r="C225"/>
  <c r="H225" s="1"/>
  <c r="D224"/>
  <c r="C224"/>
  <c r="H224" s="1"/>
  <c r="D223"/>
  <c r="C223"/>
  <c r="H223" s="1"/>
  <c r="D222"/>
  <c r="C222"/>
  <c r="H222" s="1"/>
  <c r="D221"/>
  <c r="C221"/>
  <c r="H221" s="1"/>
  <c r="D220"/>
  <c r="D219"/>
  <c r="C219"/>
  <c r="H219" s="1"/>
  <c r="D218"/>
  <c r="C218"/>
  <c r="H218" s="1"/>
  <c r="D217"/>
  <c r="C217"/>
  <c r="H217" s="1"/>
  <c r="D216"/>
  <c r="C216"/>
  <c r="H216" s="1"/>
  <c r="D215"/>
  <c r="C215"/>
  <c r="H215" s="1"/>
  <c r="D214"/>
  <c r="C214"/>
  <c r="H214" s="1"/>
  <c r="D213"/>
  <c r="C213"/>
  <c r="H213" s="1"/>
  <c r="D212"/>
  <c r="C212"/>
  <c r="H212" s="1"/>
  <c r="D211"/>
  <c r="C211"/>
  <c r="H211" s="1"/>
  <c r="D210"/>
  <c r="C210"/>
  <c r="H210" s="1"/>
  <c r="D209"/>
  <c r="C209"/>
  <c r="H209" s="1"/>
  <c r="D208"/>
  <c r="C208"/>
  <c r="H208" s="1"/>
  <c r="D207"/>
  <c r="C207"/>
  <c r="H207" s="1"/>
  <c r="D206"/>
  <c r="C206"/>
  <c r="H206" s="1"/>
  <c r="D205"/>
  <c r="C205"/>
  <c r="H205" s="1"/>
  <c r="D204"/>
  <c r="C204"/>
  <c r="H204" s="1"/>
  <c r="D203"/>
  <c r="C203"/>
  <c r="H203" s="1"/>
  <c r="D202"/>
  <c r="C202"/>
  <c r="H202" s="1"/>
  <c r="D201"/>
  <c r="C201"/>
  <c r="H201" s="1"/>
  <c r="D200"/>
  <c r="C200"/>
  <c r="H200" s="1"/>
  <c r="D199"/>
  <c r="C199"/>
  <c r="H199" s="1"/>
  <c r="D198"/>
  <c r="C198"/>
  <c r="H198" s="1"/>
  <c r="D197"/>
  <c r="C197"/>
  <c r="H197" s="1"/>
  <c r="D196"/>
  <c r="C196"/>
  <c r="H196" s="1"/>
  <c r="G195"/>
  <c r="D195"/>
  <c r="C195"/>
  <c r="H195" s="1"/>
  <c r="D194"/>
  <c r="C194"/>
  <c r="H194" s="1"/>
  <c r="D193"/>
  <c r="C193"/>
  <c r="H193" s="1"/>
  <c r="D192"/>
  <c r="D191"/>
  <c r="C191"/>
  <c r="D190"/>
  <c r="C190"/>
  <c r="H190" s="1"/>
  <c r="D189"/>
  <c r="C189"/>
  <c r="D188"/>
  <c r="C188"/>
  <c r="H188" s="1"/>
  <c r="D187"/>
  <c r="C187"/>
  <c r="H187" s="1"/>
  <c r="D186"/>
  <c r="C186"/>
  <c r="H186" s="1"/>
  <c r="D185"/>
  <c r="C185"/>
  <c r="H185" s="1"/>
  <c r="D184"/>
  <c r="C184"/>
  <c r="H184" s="1"/>
  <c r="D183"/>
  <c r="C183"/>
  <c r="H183" s="1"/>
  <c r="D182"/>
  <c r="C182"/>
  <c r="D181"/>
  <c r="C181"/>
  <c r="D180"/>
  <c r="C180"/>
  <c r="D179"/>
  <c r="C179"/>
  <c r="H179" s="1"/>
  <c r="D178"/>
  <c r="C178"/>
  <c r="D177"/>
  <c r="C177"/>
  <c r="D176"/>
  <c r="C176"/>
  <c r="D175"/>
  <c r="C175"/>
  <c r="D174"/>
  <c r="C174"/>
  <c r="D173"/>
  <c r="C173"/>
  <c r="D172"/>
  <c r="C172"/>
  <c r="D171"/>
  <c r="C171"/>
  <c r="H171" s="1"/>
  <c r="D170"/>
  <c r="C170"/>
  <c r="D169"/>
  <c r="C169"/>
  <c r="D168"/>
  <c r="C168"/>
  <c r="D167"/>
  <c r="C167"/>
  <c r="D166"/>
  <c r="C166"/>
  <c r="D165"/>
  <c r="C165"/>
  <c r="D164"/>
  <c r="C164"/>
  <c r="H164" s="1"/>
  <c r="D163"/>
  <c r="C163"/>
  <c r="D162"/>
  <c r="C162"/>
  <c r="D161"/>
  <c r="C161"/>
  <c r="D160"/>
  <c r="C160"/>
  <c r="C159"/>
  <c r="D158"/>
  <c r="C158"/>
  <c r="H158" s="1"/>
  <c r="D157"/>
  <c r="C157"/>
  <c r="D156"/>
  <c r="C156"/>
  <c r="H156" s="1"/>
  <c r="D155"/>
  <c r="C155"/>
  <c r="D154"/>
  <c r="C154"/>
  <c r="D153"/>
  <c r="C153"/>
  <c r="H153" s="1"/>
  <c r="D152"/>
  <c r="C152"/>
  <c r="H152" s="1"/>
  <c r="D151"/>
  <c r="C151"/>
  <c r="H151" s="1"/>
  <c r="D150"/>
  <c r="C150"/>
  <c r="D149"/>
  <c r="C149"/>
  <c r="D148"/>
  <c r="D146"/>
  <c r="C146"/>
  <c r="H146" s="1"/>
  <c r="D145"/>
  <c r="C145"/>
  <c r="H145" s="1"/>
  <c r="D144"/>
  <c r="C144"/>
  <c r="H144" s="1"/>
  <c r="D143"/>
  <c r="C143"/>
  <c r="H143" s="1"/>
  <c r="D142"/>
  <c r="C142"/>
  <c r="H142" s="1"/>
  <c r="D141"/>
  <c r="C141"/>
  <c r="H141" s="1"/>
  <c r="D140"/>
  <c r="C140"/>
  <c r="H140" s="1"/>
  <c r="D139"/>
  <c r="C139"/>
  <c r="H139" s="1"/>
  <c r="D138"/>
  <c r="C138"/>
  <c r="H138" s="1"/>
  <c r="D137"/>
  <c r="C137"/>
  <c r="H137" s="1"/>
  <c r="D136"/>
  <c r="C136"/>
  <c r="H136" s="1"/>
  <c r="D135"/>
  <c r="C135"/>
  <c r="H135" s="1"/>
  <c r="D134"/>
  <c r="C134"/>
  <c r="H134" s="1"/>
  <c r="D133"/>
  <c r="C133"/>
  <c r="H133" s="1"/>
  <c r="D132"/>
  <c r="C132"/>
  <c r="H132" s="1"/>
  <c r="D131"/>
  <c r="C131"/>
  <c r="D130"/>
  <c r="C130"/>
  <c r="D129"/>
  <c r="C129"/>
  <c r="D128"/>
  <c r="C128"/>
  <c r="H128" s="1"/>
  <c r="D127"/>
  <c r="C127"/>
  <c r="H127" s="1"/>
  <c r="D126"/>
  <c r="C126"/>
  <c r="H126" s="1"/>
  <c r="D125"/>
  <c r="C125"/>
  <c r="D124"/>
  <c r="C124"/>
  <c r="D123"/>
  <c r="C123"/>
  <c r="D122"/>
  <c r="C122"/>
  <c r="H122" s="1"/>
  <c r="D121"/>
  <c r="C121"/>
  <c r="D120"/>
  <c r="D119"/>
  <c r="C119"/>
  <c r="H119" s="1"/>
  <c r="D118"/>
  <c r="C118"/>
  <c r="H118" s="1"/>
  <c r="D117"/>
  <c r="C117"/>
  <c r="H117" s="1"/>
  <c r="D116"/>
  <c r="C116"/>
  <c r="H116" s="1"/>
  <c r="D115"/>
  <c r="C115"/>
  <c r="H115" s="1"/>
  <c r="D114"/>
  <c r="C114"/>
  <c r="H114" s="1"/>
  <c r="G113"/>
  <c r="D113"/>
  <c r="C113"/>
  <c r="H113" s="1"/>
  <c r="D112"/>
  <c r="C112"/>
  <c r="H112" s="1"/>
  <c r="D111"/>
  <c r="C111"/>
  <c r="H111" s="1"/>
  <c r="G110"/>
  <c r="D110"/>
  <c r="C110"/>
  <c r="H110" s="1"/>
  <c r="D109"/>
  <c r="C109"/>
  <c r="H109" s="1"/>
  <c r="D108"/>
  <c r="C108"/>
  <c r="D107"/>
  <c r="C107"/>
  <c r="H107" s="1"/>
  <c r="D106"/>
  <c r="C106"/>
  <c r="H106" s="1"/>
  <c r="G105"/>
  <c r="D105"/>
  <c r="C105"/>
  <c r="H105" s="1"/>
  <c r="D104"/>
  <c r="C104"/>
  <c r="H104" s="1"/>
  <c r="D103"/>
  <c r="C103"/>
  <c r="H103" s="1"/>
  <c r="D102"/>
  <c r="D101"/>
  <c r="C101"/>
  <c r="H101" s="1"/>
  <c r="D100"/>
  <c r="C100"/>
  <c r="H100" s="1"/>
  <c r="D99"/>
  <c r="C99"/>
  <c r="H99" s="1"/>
  <c r="D98"/>
  <c r="C98"/>
  <c r="H98" s="1"/>
  <c r="D97"/>
  <c r="C97"/>
  <c r="H97" s="1"/>
  <c r="D96"/>
  <c r="C96"/>
  <c r="H96" s="1"/>
  <c r="D95"/>
  <c r="C95"/>
  <c r="H95" s="1"/>
  <c r="D94"/>
  <c r="C94"/>
  <c r="H94" s="1"/>
  <c r="D93"/>
  <c r="C93"/>
  <c r="H93" s="1"/>
  <c r="D92"/>
  <c r="C92"/>
  <c r="H92" s="1"/>
  <c r="D91"/>
  <c r="C91"/>
  <c r="H91" s="1"/>
  <c r="G90"/>
  <c r="D90"/>
  <c r="C90"/>
  <c r="H90" s="1"/>
  <c r="D89"/>
  <c r="C89"/>
  <c r="H89" s="1"/>
  <c r="D88"/>
  <c r="C88"/>
  <c r="H88" s="1"/>
  <c r="D87"/>
  <c r="C87"/>
  <c r="H87" s="1"/>
  <c r="D86"/>
  <c r="C86"/>
  <c r="H86" s="1"/>
  <c r="D85"/>
  <c r="C85"/>
  <c r="H85" s="1"/>
  <c r="D84"/>
  <c r="C84"/>
  <c r="H84" s="1"/>
  <c r="D83"/>
  <c r="C83"/>
  <c r="H83" s="1"/>
  <c r="D82"/>
  <c r="C82"/>
  <c r="H82" s="1"/>
  <c r="D81"/>
  <c r="C81"/>
  <c r="H81" s="1"/>
  <c r="G80"/>
  <c r="D80"/>
  <c r="C80"/>
  <c r="H80" s="1"/>
  <c r="D79"/>
  <c r="C79"/>
  <c r="H79" s="1"/>
  <c r="D78"/>
  <c r="D77"/>
  <c r="C77"/>
  <c r="H77" s="1"/>
  <c r="D76"/>
  <c r="C76"/>
  <c r="D75"/>
  <c r="C75"/>
  <c r="H75" s="1"/>
  <c r="D74"/>
  <c r="C74"/>
  <c r="D73"/>
  <c r="C73"/>
  <c r="D72"/>
  <c r="C72"/>
  <c r="H72" s="1"/>
  <c r="D71"/>
  <c r="C71"/>
  <c r="H71" s="1"/>
  <c r="D70"/>
  <c r="C70"/>
  <c r="H70" s="1"/>
  <c r="D69"/>
  <c r="C69"/>
  <c r="H69" s="1"/>
  <c r="D68"/>
  <c r="C68"/>
  <c r="H68" s="1"/>
  <c r="D67"/>
  <c r="C67"/>
  <c r="H67" s="1"/>
  <c r="D66"/>
  <c r="C66"/>
  <c r="H66" s="1"/>
  <c r="D65"/>
  <c r="C65"/>
  <c r="H65" s="1"/>
  <c r="D64"/>
  <c r="C64"/>
  <c r="H64" s="1"/>
  <c r="D63"/>
  <c r="C63"/>
  <c r="H63" s="1"/>
  <c r="D62"/>
  <c r="C62"/>
  <c r="H62" s="1"/>
  <c r="D61"/>
  <c r="C61"/>
  <c r="H61" s="1"/>
  <c r="D60"/>
  <c r="C60"/>
  <c r="H60" s="1"/>
  <c r="D59"/>
  <c r="C59"/>
  <c r="H59" s="1"/>
  <c r="D58"/>
  <c r="C58"/>
  <c r="H58" s="1"/>
  <c r="D57"/>
  <c r="C57"/>
  <c r="H57" s="1"/>
  <c r="D56"/>
  <c r="C56"/>
  <c r="H56" s="1"/>
  <c r="D55"/>
  <c r="C55"/>
  <c r="H55" s="1"/>
  <c r="D54"/>
  <c r="C54"/>
  <c r="H54" s="1"/>
  <c r="D53"/>
  <c r="C53"/>
  <c r="H53" s="1"/>
  <c r="D52"/>
  <c r="C52"/>
  <c r="H52" s="1"/>
  <c r="D51"/>
  <c r="C51"/>
  <c r="D50"/>
  <c r="C50"/>
  <c r="D49"/>
  <c r="C49"/>
  <c r="H49" s="1"/>
  <c r="D48"/>
  <c r="C48"/>
  <c r="H48" s="1"/>
  <c r="D47"/>
  <c r="C47"/>
  <c r="H47" s="1"/>
  <c r="D46"/>
  <c r="D45"/>
  <c r="C45"/>
  <c r="H45" s="1"/>
  <c r="D44"/>
  <c r="C44"/>
  <c r="H44" s="1"/>
  <c r="D43"/>
  <c r="C43"/>
  <c r="H43" s="1"/>
  <c r="D42"/>
  <c r="C42"/>
  <c r="H42" s="1"/>
  <c r="D41"/>
  <c r="C41"/>
  <c r="H41" s="1"/>
  <c r="D40"/>
  <c r="D39"/>
  <c r="C39"/>
  <c r="H39" s="1"/>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H27" s="1"/>
  <c r="D26"/>
  <c r="C26"/>
  <c r="H26" s="1"/>
  <c r="D25"/>
  <c r="C25"/>
  <c r="H25" s="1"/>
  <c r="D24"/>
  <c r="C24"/>
  <c r="H24" s="1"/>
  <c r="D23"/>
  <c r="C23"/>
  <c r="H23" s="1"/>
  <c r="D22"/>
  <c r="C22"/>
  <c r="H22" s="1"/>
  <c r="D21"/>
  <c r="C21"/>
  <c r="H21" s="1"/>
  <c r="D20"/>
  <c r="C20"/>
  <c r="H20" s="1"/>
  <c r="D19"/>
  <c r="C19"/>
  <c r="H19" s="1"/>
  <c r="D18"/>
  <c r="C18"/>
  <c r="H18" s="1"/>
  <c r="D17"/>
  <c r="C17"/>
  <c r="H17" s="1"/>
  <c r="G16"/>
  <c r="D16"/>
  <c r="C16"/>
  <c r="H16" s="1"/>
  <c r="D15"/>
  <c r="C15"/>
  <c r="H15" s="1"/>
  <c r="D14"/>
  <c r="C14"/>
  <c r="H14" s="1"/>
  <c r="D13"/>
  <c r="C13"/>
  <c r="H13" s="1"/>
  <c r="D12"/>
  <c r="C12"/>
  <c r="H12" s="1"/>
  <c r="D11"/>
  <c r="C11"/>
  <c r="H11" s="1"/>
  <c r="D10"/>
  <c r="C10"/>
  <c r="H10" s="1"/>
  <c r="D9"/>
  <c r="C9"/>
  <c r="H9" s="1"/>
  <c r="D8"/>
  <c r="C8"/>
  <c r="H8" s="1"/>
  <c r="D7"/>
  <c r="C7"/>
  <c r="H7" s="1"/>
  <c r="D6"/>
  <c r="C6"/>
  <c r="H6" s="1"/>
  <c r="D5"/>
  <c r="C5"/>
  <c r="H5" s="1"/>
  <c r="D4"/>
  <c r="C4"/>
  <c r="H4" s="1"/>
  <c r="D3"/>
  <c r="C3"/>
  <c r="H3" s="1"/>
  <c r="D2"/>
  <c r="D49" i="8" l="1"/>
  <c r="C1524" i="1" s="1"/>
  <c r="G1524" s="1"/>
  <c r="E285" i="9"/>
  <c r="B285" s="1"/>
  <c r="E287"/>
  <c r="B287" s="1"/>
  <c r="H73" i="1"/>
  <c r="H74"/>
  <c r="G1576"/>
  <c r="G1578"/>
  <c r="G1484"/>
  <c r="E295" i="9"/>
  <c r="B295" s="1"/>
  <c r="E32"/>
  <c r="B32" s="1"/>
  <c r="H292" i="1"/>
  <c r="H291"/>
  <c r="H290"/>
  <c r="F418" i="4"/>
  <c r="H406" i="1"/>
  <c r="H413"/>
  <c r="H631"/>
  <c r="H632"/>
  <c r="H637"/>
  <c r="D644" i="4"/>
  <c r="E273" i="9"/>
  <c r="B273" s="1"/>
  <c r="H711" i="1"/>
  <c r="H649"/>
  <c r="H647"/>
  <c r="H641"/>
  <c r="H411"/>
  <c r="H412"/>
  <c r="E644" i="4"/>
  <c r="D638" i="1" s="1"/>
  <c r="F264" i="4"/>
  <c r="H259" i="1"/>
  <c r="H260"/>
  <c r="H262"/>
  <c r="H191"/>
  <c r="H189"/>
  <c r="H182"/>
  <c r="B221" i="9"/>
  <c r="H181" i="1"/>
  <c r="H180"/>
  <c r="H178"/>
  <c r="H177"/>
  <c r="H176"/>
  <c r="H175"/>
  <c r="H173"/>
  <c r="H174"/>
  <c r="E163" i="4"/>
  <c r="D159" i="1" s="1"/>
  <c r="G159" s="1"/>
  <c r="F177" i="4"/>
  <c r="E151"/>
  <c r="D147" i="1" s="1"/>
  <c r="H165"/>
  <c r="H172"/>
  <c r="H170"/>
  <c r="H169"/>
  <c r="H168"/>
  <c r="H167"/>
  <c r="H166"/>
  <c r="H163"/>
  <c r="H162"/>
  <c r="H159"/>
  <c r="H160"/>
  <c r="H161"/>
  <c r="H155"/>
  <c r="H157"/>
  <c r="H154"/>
  <c r="H149"/>
  <c r="H150"/>
  <c r="F153" i="4"/>
  <c r="H129" i="1"/>
  <c r="H130"/>
  <c r="H131"/>
  <c r="F134" i="4"/>
  <c r="H124" i="1"/>
  <c r="H125"/>
  <c r="H121"/>
  <c r="H123"/>
  <c r="F112" i="4"/>
  <c r="H108" i="1"/>
  <c r="H76"/>
  <c r="H50"/>
  <c r="H51"/>
  <c r="F215" i="9"/>
  <c r="B215" s="1"/>
  <c r="F217"/>
  <c r="B217" s="1"/>
  <c r="E286"/>
  <c r="B286" s="1"/>
  <c r="E292"/>
  <c r="B292" s="1"/>
  <c r="E300"/>
  <c r="B300" s="1"/>
  <c r="G14" i="1"/>
  <c r="G17"/>
  <c r="G47"/>
  <c r="G48"/>
  <c r="G49"/>
  <c r="G50"/>
  <c r="G66"/>
  <c r="G67"/>
  <c r="G68"/>
  <c r="G69"/>
  <c r="G70"/>
  <c r="G79"/>
  <c r="G85"/>
  <c r="G86"/>
  <c r="G87"/>
  <c r="G89"/>
  <c r="G106"/>
  <c r="G114"/>
  <c r="G115"/>
  <c r="G150"/>
  <c r="G151"/>
  <c r="G152"/>
  <c r="G153"/>
  <c r="G160"/>
  <c r="G161"/>
  <c r="G162"/>
  <c r="G163"/>
  <c r="G164"/>
  <c r="G165"/>
  <c r="G166"/>
  <c r="G167"/>
  <c r="G168"/>
  <c r="G169"/>
  <c r="G170"/>
  <c r="G171"/>
  <c r="G172"/>
  <c r="G173"/>
  <c r="G174"/>
  <c r="G175"/>
  <c r="G176"/>
  <c r="G177"/>
  <c r="G178"/>
  <c r="G182"/>
  <c r="G183"/>
  <c r="G184"/>
  <c r="G185"/>
  <c r="G186"/>
  <c r="G187"/>
  <c r="G188"/>
  <c r="G189"/>
  <c r="G190"/>
  <c r="G191"/>
  <c r="G193"/>
  <c r="G194"/>
  <c r="G196"/>
  <c r="G197"/>
  <c r="G198"/>
  <c r="G199"/>
  <c r="G200"/>
  <c r="G201"/>
  <c r="G202"/>
  <c r="G203"/>
  <c r="G204"/>
  <c r="G205"/>
  <c r="G206"/>
  <c r="G207"/>
  <c r="G208"/>
  <c r="G209"/>
  <c r="G210"/>
  <c r="G211"/>
  <c r="G212"/>
  <c r="G213"/>
  <c r="G214"/>
  <c r="G215"/>
  <c r="G216"/>
  <c r="G217"/>
  <c r="G218"/>
  <c r="G219"/>
  <c r="G221"/>
  <c r="G222"/>
  <c r="G223"/>
  <c r="G224"/>
  <c r="G225"/>
  <c r="G226"/>
  <c r="G227"/>
  <c r="G228"/>
  <c r="G229"/>
  <c r="G230"/>
  <c r="G231"/>
  <c r="G232"/>
  <c r="G233"/>
  <c r="G234"/>
  <c r="G235"/>
  <c r="G236"/>
  <c r="G237"/>
  <c r="G238"/>
  <c r="G239"/>
  <c r="G240"/>
  <c r="G241"/>
  <c r="G242"/>
  <c r="G243"/>
  <c r="G244"/>
  <c r="G245"/>
  <c r="G246"/>
  <c r="G247"/>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4"/>
  <c r="G405"/>
  <c r="G406"/>
  <c r="G411"/>
  <c r="G412"/>
  <c r="G413"/>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31"/>
  <c r="G632"/>
  <c r="G637"/>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3"/>
  <c r="G4"/>
  <c r="G5"/>
  <c r="G6"/>
  <c r="G7"/>
  <c r="G8"/>
  <c r="G9"/>
  <c r="G10"/>
  <c r="G11"/>
  <c r="G12"/>
  <c r="G13"/>
  <c r="G15"/>
  <c r="G18"/>
  <c r="G19"/>
  <c r="G20"/>
  <c r="G21"/>
  <c r="G22"/>
  <c r="G23"/>
  <c r="G24"/>
  <c r="G25"/>
  <c r="G26"/>
  <c r="G27"/>
  <c r="G28"/>
  <c r="G29"/>
  <c r="G30"/>
  <c r="G31"/>
  <c r="G32"/>
  <c r="G33"/>
  <c r="G34"/>
  <c r="G35"/>
  <c r="G36"/>
  <c r="G37"/>
  <c r="G38"/>
  <c r="G39"/>
  <c r="G41"/>
  <c r="G42"/>
  <c r="G43"/>
  <c r="G44"/>
  <c r="G45"/>
  <c r="G51"/>
  <c r="G52"/>
  <c r="G53"/>
  <c r="G54"/>
  <c r="G55"/>
  <c r="G56"/>
  <c r="G57"/>
  <c r="G58"/>
  <c r="G59"/>
  <c r="G60"/>
  <c r="G61"/>
  <c r="G62"/>
  <c r="G63"/>
  <c r="G64"/>
  <c r="G65"/>
  <c r="G71"/>
  <c r="G72"/>
  <c r="G73"/>
  <c r="G74"/>
  <c r="G75"/>
  <c r="G76"/>
  <c r="G77"/>
  <c r="G81"/>
  <c r="G82"/>
  <c r="G83"/>
  <c r="G84"/>
  <c r="G88"/>
  <c r="G91"/>
  <c r="G92"/>
  <c r="G93"/>
  <c r="G94"/>
  <c r="G95"/>
  <c r="G96"/>
  <c r="G97"/>
  <c r="G98"/>
  <c r="G99"/>
  <c r="G100"/>
  <c r="G101"/>
  <c r="G103"/>
  <c r="G104"/>
  <c r="G107"/>
  <c r="G108"/>
  <c r="G109"/>
  <c r="G111"/>
  <c r="G112"/>
  <c r="G116"/>
  <c r="G117"/>
  <c r="G118"/>
  <c r="G119"/>
  <c r="G121"/>
  <c r="G122"/>
  <c r="G123"/>
  <c r="G124"/>
  <c r="G125"/>
  <c r="G126"/>
  <c r="G127"/>
  <c r="G128"/>
  <c r="G129"/>
  <c r="G130"/>
  <c r="G131"/>
  <c r="G132"/>
  <c r="G133"/>
  <c r="G134"/>
  <c r="G135"/>
  <c r="G136"/>
  <c r="G137"/>
  <c r="G138"/>
  <c r="G139"/>
  <c r="G140"/>
  <c r="G141"/>
  <c r="G142"/>
  <c r="G143"/>
  <c r="G144"/>
  <c r="G145"/>
  <c r="G146"/>
  <c r="G149"/>
  <c r="G154"/>
  <c r="G155"/>
  <c r="G156"/>
  <c r="G157"/>
  <c r="G158"/>
  <c r="G179"/>
  <c r="G180"/>
  <c r="G181"/>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4"/>
  <c r="G1155"/>
  <c r="G1156"/>
  <c r="G1157"/>
  <c r="G1158"/>
  <c r="G1159"/>
  <c r="G1160"/>
  <c r="G1161"/>
  <c r="G1162"/>
  <c r="G1163"/>
  <c r="G1164"/>
  <c r="G1165"/>
  <c r="G1166"/>
  <c r="G1167"/>
  <c r="G1168"/>
  <c r="G1169"/>
  <c r="G1170"/>
  <c r="G1171"/>
  <c r="G1172"/>
  <c r="G1173"/>
  <c r="G1174"/>
  <c r="G1175"/>
  <c r="E412" i="4"/>
  <c r="I16" i="3"/>
  <c r="I17"/>
  <c r="D408" i="4"/>
  <c r="F350"/>
  <c r="F7" i="5"/>
  <c r="H307" i="9"/>
  <c r="E176" i="5"/>
  <c r="G317" i="9"/>
  <c r="E317" s="1"/>
  <c r="D141" i="6"/>
  <c r="F5"/>
  <c r="H1176" i="1"/>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5"/>
  <c r="H1216"/>
  <c r="H1217"/>
  <c r="H1218"/>
  <c r="H1219"/>
  <c r="H1220"/>
  <c r="H122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H1436"/>
  <c r="H1437"/>
  <c r="H1438"/>
  <c r="H1439"/>
  <c r="I1439" s="1"/>
  <c r="J1439"/>
  <c r="H1440"/>
  <c r="I1440" s="1"/>
  <c r="J1440"/>
  <c r="H1441"/>
  <c r="I1441" s="1"/>
  <c r="J1441"/>
  <c r="H1442"/>
  <c r="I1442" s="1"/>
  <c r="J1442"/>
  <c r="H1443"/>
  <c r="I1443" s="1"/>
  <c r="J1443"/>
  <c r="H1444"/>
  <c r="I1444" s="1"/>
  <c r="J1444"/>
  <c r="H1445"/>
  <c r="G1446"/>
  <c r="G1447"/>
  <c r="I1447" s="1"/>
  <c r="G1448"/>
  <c r="G1449"/>
  <c r="I1449" s="1"/>
  <c r="G1450"/>
  <c r="G1451"/>
  <c r="I1451" s="1"/>
  <c r="G1452"/>
  <c r="G1453"/>
  <c r="G1454"/>
  <c r="G1455"/>
  <c r="I1455" s="1"/>
  <c r="G1456"/>
  <c r="G1457"/>
  <c r="I1457" s="1"/>
  <c r="G1458"/>
  <c r="I1458" s="1"/>
  <c r="H1480"/>
  <c r="G1481"/>
  <c r="G1483"/>
  <c r="G1485"/>
  <c r="G1487"/>
  <c r="G1489"/>
  <c r="G1491"/>
  <c r="G1493"/>
  <c r="G1495"/>
  <c r="G1497"/>
  <c r="G1499"/>
  <c r="G1501"/>
  <c r="G1503"/>
  <c r="G1505"/>
  <c r="G1507"/>
  <c r="G1509"/>
  <c r="G1511"/>
  <c r="G1513"/>
  <c r="G1515"/>
  <c r="H1516"/>
  <c r="G1519"/>
  <c r="H1520"/>
  <c r="G1521"/>
  <c r="H1522"/>
  <c r="G1523"/>
  <c r="H1524"/>
  <c r="H1526"/>
  <c r="H1528"/>
  <c r="G1529"/>
  <c r="H1530"/>
  <c r="G1531"/>
  <c r="H1532"/>
  <c r="G1533"/>
  <c r="H1534"/>
  <c r="G1535"/>
  <c r="H1536"/>
  <c r="G1537"/>
  <c r="H1538"/>
  <c r="G1539"/>
  <c r="H1540"/>
  <c r="G1541"/>
  <c r="G1543"/>
  <c r="G1545"/>
  <c r="G1547"/>
  <c r="G1549"/>
  <c r="G1551"/>
  <c r="G1553"/>
  <c r="G1555"/>
  <c r="G1557"/>
  <c r="G1559"/>
  <c r="H1560"/>
  <c r="G1561"/>
  <c r="G1563"/>
  <c r="G1565"/>
  <c r="H1566"/>
  <c r="G1567"/>
  <c r="H1568"/>
  <c r="G1569"/>
  <c r="G1571"/>
  <c r="G1573"/>
  <c r="G1575"/>
  <c r="G1577"/>
  <c r="G1579"/>
  <c r="D44" i="4"/>
  <c r="D6" s="1"/>
  <c r="D50"/>
  <c r="D82"/>
  <c r="D106"/>
  <c r="D124"/>
  <c r="D152"/>
  <c r="D196"/>
  <c r="D224"/>
  <c r="D252"/>
  <c r="E408"/>
  <c r="D403" i="1" s="1"/>
  <c r="F643" i="4"/>
  <c r="E420"/>
  <c r="E636"/>
  <c r="D630" i="1" s="1"/>
  <c r="E237" i="5"/>
  <c r="D43" i="8"/>
  <c r="F298" i="4"/>
  <c r="D407"/>
  <c r="F421"/>
  <c r="D420"/>
  <c r="F529"/>
  <c r="D528"/>
  <c r="F69" i="5"/>
  <c r="D68"/>
  <c r="G309" i="9"/>
  <c r="E309" s="1"/>
  <c r="B309" s="1"/>
  <c r="F190" i="5"/>
  <c r="G310" i="9"/>
  <c r="E310" s="1"/>
  <c r="B310" s="1"/>
  <c r="F206" i="5"/>
  <c r="F238"/>
  <c r="D237"/>
  <c r="G1299" i="1"/>
  <c r="G1445"/>
  <c r="H1446"/>
  <c r="H1447"/>
  <c r="H1448"/>
  <c r="H1449"/>
  <c r="H1450"/>
  <c r="H1451"/>
  <c r="H1452"/>
  <c r="H1455"/>
  <c r="H1456"/>
  <c r="H1459"/>
  <c r="I1459" s="1"/>
  <c r="H1460"/>
  <c r="I1460" s="1"/>
  <c r="H1462"/>
  <c r="I1462" s="1"/>
  <c r="H1463"/>
  <c r="I1463" s="1"/>
  <c r="H1464"/>
  <c r="I1464" s="1"/>
  <c r="H1465"/>
  <c r="I1465" s="1"/>
  <c r="H1466"/>
  <c r="I1466" s="1"/>
  <c r="H1467"/>
  <c r="I1467" s="1"/>
  <c r="H1468"/>
  <c r="I1468" s="1"/>
  <c r="H1471"/>
  <c r="I1471" s="1"/>
  <c r="H1472"/>
  <c r="I1472" s="1"/>
  <c r="H1473"/>
  <c r="I1473" s="1"/>
  <c r="H1474"/>
  <c r="I1474" s="1"/>
  <c r="H1476"/>
  <c r="I1476" s="1"/>
  <c r="H1477"/>
  <c r="I1477" s="1"/>
  <c r="H1478"/>
  <c r="I1478" s="1"/>
  <c r="H1479"/>
  <c r="I1479" s="1"/>
  <c r="B315" i="9"/>
  <c r="E314"/>
  <c r="I10" i="3" s="1"/>
  <c r="F299" i="4"/>
  <c r="F345"/>
  <c r="F351"/>
  <c r="F397"/>
  <c r="F417"/>
  <c r="F422"/>
  <c r="F460"/>
  <c r="F516"/>
  <c r="F530"/>
  <c r="F568"/>
  <c r="F594"/>
  <c r="F626"/>
  <c r="F8" i="5"/>
  <c r="F70"/>
  <c r="F88"/>
  <c r="E307" i="9"/>
  <c r="B307" s="1"/>
  <c r="F177" i="5"/>
  <c r="F191"/>
  <c r="F207"/>
  <c r="F239"/>
  <c r="F259"/>
  <c r="F6" i="6"/>
  <c r="F36"/>
  <c r="F90"/>
  <c r="F130"/>
  <c r="D42" i="8"/>
  <c r="H19" i="9" s="1"/>
  <c r="E19" s="1"/>
  <c r="B19" s="1"/>
  <c r="L213"/>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E166" s="1"/>
  <c r="B166" s="1"/>
  <c r="H165"/>
  <c r="G280"/>
  <c r="E280" s="1"/>
  <c r="B280" s="1"/>
  <c r="G279"/>
  <c r="E279" s="1"/>
  <c r="B279" s="1"/>
  <c r="M213"/>
  <c r="G192"/>
  <c r="E192" s="1"/>
  <c r="B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E165" s="1"/>
  <c r="B165" s="1"/>
  <c r="G164"/>
  <c r="E164" s="1"/>
  <c r="B164" s="1"/>
  <c r="G163"/>
  <c r="E163" s="1"/>
  <c r="B163" s="1"/>
  <c r="G162"/>
  <c r="E162" s="1"/>
  <c r="B162" s="1"/>
  <c r="G161"/>
  <c r="E161" s="1"/>
  <c r="B161" s="1"/>
  <c r="F416" i="4"/>
  <c r="E143" i="9"/>
  <c r="B143" s="1"/>
  <c r="F603" i="4"/>
  <c r="E290" i="9"/>
  <c r="B290" s="1"/>
  <c r="F149" i="5"/>
  <c r="D176"/>
  <c r="I10" i="9"/>
  <c r="F644" i="4" l="1"/>
  <c r="C638" i="1"/>
  <c r="E289" i="4"/>
  <c r="F163"/>
  <c r="D412"/>
  <c r="F6"/>
  <c r="H16" i="3"/>
  <c r="C2" i="1"/>
  <c r="F176" i="5"/>
  <c r="D175"/>
  <c r="H22" i="3"/>
  <c r="C1153" i="1"/>
  <c r="F237" i="5"/>
  <c r="C1214" i="1"/>
  <c r="H23" i="3"/>
  <c r="F68" i="5"/>
  <c r="H21" i="3"/>
  <c r="C1046" i="1"/>
  <c r="D636" i="4"/>
  <c r="F528"/>
  <c r="C522" i="1"/>
  <c r="D635" i="4"/>
  <c r="F420"/>
  <c r="C414" i="1"/>
  <c r="F407" i="4"/>
  <c r="C402" i="1"/>
  <c r="I23" i="3"/>
  <c r="D1214" i="1"/>
  <c r="E635" i="4"/>
  <c r="D629" i="1" s="1"/>
  <c r="D414"/>
  <c r="F224" i="4"/>
  <c r="C220" i="1"/>
  <c r="G21" i="9"/>
  <c r="H21"/>
  <c r="D151" i="4"/>
  <c r="F152"/>
  <c r="C148" i="1"/>
  <c r="F106" i="4"/>
  <c r="C102" i="1"/>
  <c r="F50" i="4"/>
  <c r="C46" i="1"/>
  <c r="F141" i="6"/>
  <c r="C1435" i="1"/>
  <c r="H28" i="3"/>
  <c r="E175" i="5"/>
  <c r="I22" i="3"/>
  <c r="D1153" i="1"/>
  <c r="E413" i="4"/>
  <c r="E291"/>
  <c r="D287" i="1" s="1"/>
  <c r="D285"/>
  <c r="G312" i="9"/>
  <c r="E312" s="1"/>
  <c r="I1456" i="1"/>
  <c r="I1452"/>
  <c r="I1450"/>
  <c r="I1448"/>
  <c r="I1446"/>
  <c r="D6" i="5"/>
  <c r="E290" i="4"/>
  <c r="D286" i="1" s="1"/>
  <c r="G313" i="9"/>
  <c r="E313" s="1"/>
  <c r="B313" s="1"/>
  <c r="K1450"/>
  <c r="I34" i="3"/>
  <c r="C1517" i="1"/>
  <c r="I35" i="3"/>
  <c r="C1518" i="1"/>
  <c r="F252" i="4"/>
  <c r="C248" i="1"/>
  <c r="F196" i="4"/>
  <c r="C192" i="1"/>
  <c r="F124" i="4"/>
  <c r="C120" i="1"/>
  <c r="F82" i="4"/>
  <c r="C78" i="1"/>
  <c r="F44" i="4"/>
  <c r="C40" i="1"/>
  <c r="B317" i="9"/>
  <c r="E316"/>
  <c r="F408" i="4"/>
  <c r="C403" i="1"/>
  <c r="E639" i="4"/>
  <c r="E414"/>
  <c r="D409" i="1" s="1"/>
  <c r="D407"/>
  <c r="F213" i="9"/>
  <c r="B213" s="1"/>
  <c r="H638" i="1" l="1"/>
  <c r="G638"/>
  <c r="H40"/>
  <c r="G40"/>
  <c r="H78"/>
  <c r="G78"/>
  <c r="H192"/>
  <c r="G192"/>
  <c r="H248"/>
  <c r="G248"/>
  <c r="H1517"/>
  <c r="G1517"/>
  <c r="H11" i="3"/>
  <c r="E640" i="4"/>
  <c r="E641" s="1"/>
  <c r="E415"/>
  <c r="D410" i="1" s="1"/>
  <c r="D408"/>
  <c r="H402"/>
  <c r="G402"/>
  <c r="F635" i="4"/>
  <c r="C629" i="1"/>
  <c r="G1214"/>
  <c r="H1214"/>
  <c r="H1153"/>
  <c r="G1153"/>
  <c r="F175" i="5"/>
  <c r="C1152" i="1"/>
  <c r="D633"/>
  <c r="G284" i="9"/>
  <c r="E284" s="1"/>
  <c r="B284" s="1"/>
  <c r="G278"/>
  <c r="F6" i="5"/>
  <c r="C984" i="1"/>
  <c r="B312" i="9"/>
  <c r="E311"/>
  <c r="D1152" i="1"/>
  <c r="H278" i="9"/>
  <c r="G1435" i="1"/>
  <c r="H1435"/>
  <c r="H9" i="3"/>
  <c r="H46" i="1"/>
  <c r="G46"/>
  <c r="H102"/>
  <c r="G102"/>
  <c r="H148"/>
  <c r="G148"/>
  <c r="D289" i="4"/>
  <c r="F151"/>
  <c r="H17" i="3"/>
  <c r="C147" i="1"/>
  <c r="H522"/>
  <c r="G522"/>
  <c r="F636" i="4"/>
  <c r="C630" i="1"/>
  <c r="E21" i="9"/>
  <c r="H403" i="1"/>
  <c r="G403"/>
  <c r="H120"/>
  <c r="G120"/>
  <c r="G1518"/>
  <c r="H1518"/>
  <c r="H220"/>
  <c r="G220"/>
  <c r="H414"/>
  <c r="G414"/>
  <c r="H1046"/>
  <c r="G1046"/>
  <c r="H2"/>
  <c r="G2"/>
  <c r="D639" i="4"/>
  <c r="F412"/>
  <c r="C407" i="1"/>
  <c r="D635" l="1"/>
  <c r="B21" i="9"/>
  <c r="H630" i="1"/>
  <c r="G630"/>
  <c r="H147"/>
  <c r="G147"/>
  <c r="K3" i="9"/>
  <c r="I9" i="3"/>
  <c r="N3" i="9"/>
  <c r="I11" i="3"/>
  <c r="H407" i="1"/>
  <c r="G407"/>
  <c r="F639" i="4"/>
  <c r="C633" i="1"/>
  <c r="D291" i="4"/>
  <c r="F289"/>
  <c r="D413"/>
  <c r="C285" i="1"/>
  <c r="D290" i="4"/>
  <c r="H8" i="3"/>
  <c r="H984" i="1"/>
  <c r="G984"/>
  <c r="H1152"/>
  <c r="G1152"/>
  <c r="H629"/>
  <c r="G629"/>
  <c r="E642" i="4"/>
  <c r="D634" i="1"/>
  <c r="E278" i="9"/>
  <c r="B278" l="1"/>
  <c r="E277"/>
  <c r="I8" i="3" s="1"/>
  <c r="E646" i="4"/>
  <c r="D636" i="1"/>
  <c r="F290" i="4"/>
  <c r="C286" i="1"/>
  <c r="D640" i="4"/>
  <c r="D415"/>
  <c r="F413"/>
  <c r="C408" i="1"/>
  <c r="D414" i="4"/>
  <c r="F291"/>
  <c r="C287" i="1"/>
  <c r="M3" i="9"/>
  <c r="H285" i="1"/>
  <c r="G285"/>
  <c r="H633"/>
  <c r="G633"/>
  <c r="E645" i="4"/>
  <c r="H408" i="1" l="1"/>
  <c r="G408"/>
  <c r="F415" i="4"/>
  <c r="C410" i="1"/>
  <c r="I19" i="3"/>
  <c r="D640" i="1"/>
  <c r="I18" i="3"/>
  <c r="D639" i="1"/>
  <c r="H287"/>
  <c r="G287"/>
  <c r="F414" i="4"/>
  <c r="C409" i="1"/>
  <c r="D642" i="4"/>
  <c r="F640"/>
  <c r="C634" i="1"/>
  <c r="D641" i="4"/>
  <c r="H286" i="1"/>
  <c r="G286"/>
  <c r="D645" i="4" l="1"/>
  <c r="F641"/>
  <c r="C635" i="1"/>
  <c r="H409"/>
  <c r="G409"/>
  <c r="H410"/>
  <c r="G410"/>
  <c r="H634"/>
  <c r="G634"/>
  <c r="D646" i="4"/>
  <c r="F642"/>
  <c r="C636" i="1"/>
  <c r="H636" l="1"/>
  <c r="G636"/>
  <c r="F646" i="4"/>
  <c r="H19" i="3"/>
  <c r="C640" i="1"/>
  <c r="G276" i="9"/>
  <c r="E276" s="1"/>
  <c r="B276" s="1"/>
  <c r="H635" i="1"/>
  <c r="G635"/>
  <c r="F645" i="4"/>
  <c r="H18" i="3"/>
  <c r="C639" i="1"/>
  <c r="H639" l="1"/>
  <c r="G639"/>
  <c r="H7" i="3"/>
  <c r="H640" i="1"/>
  <c r="G640"/>
  <c r="J3" i="9" l="1"/>
  <c r="H274" l="1"/>
  <c r="M272"/>
  <c r="G274"/>
  <c r="E274" s="1"/>
  <c r="L272"/>
  <c r="F272" s="1"/>
  <c r="G18"/>
  <c r="H18"/>
  <c r="K5"/>
  <c r="I7"/>
  <c r="J8"/>
  <c r="K9"/>
  <c r="I11"/>
  <c r="J12"/>
  <c r="G15"/>
  <c r="H16"/>
  <c r="H17"/>
  <c r="J7"/>
  <c r="K8"/>
  <c r="J11"/>
  <c r="K12"/>
  <c r="H15"/>
  <c r="G17"/>
  <c r="K13"/>
  <c r="I5"/>
  <c r="J6"/>
  <c r="K7"/>
  <c r="I9"/>
  <c r="J10"/>
  <c r="K11"/>
  <c r="I13"/>
  <c r="L15"/>
  <c r="M16"/>
  <c r="J17"/>
  <c r="J5"/>
  <c r="K6"/>
  <c r="I8"/>
  <c r="E8" s="1"/>
  <c r="B8" s="1"/>
  <c r="J9"/>
  <c r="K10"/>
  <c r="I12"/>
  <c r="E12" s="1"/>
  <c r="B12" s="1"/>
  <c r="J13"/>
  <c r="M15"/>
  <c r="L16"/>
  <c r="F16" s="1"/>
  <c r="I17"/>
  <c r="I6"/>
  <c r="G16"/>
  <c r="E16" s="1"/>
  <c r="B16" s="1"/>
  <c r="B274" l="1"/>
  <c r="E20"/>
  <c r="I7" i="3" s="1"/>
  <c r="E7" i="9"/>
  <c r="B7" s="1"/>
  <c r="E6"/>
  <c r="B6" s="1"/>
  <c r="E13"/>
  <c r="B13" s="1"/>
  <c r="E10"/>
  <c r="B10" s="1"/>
  <c r="E5"/>
  <c r="E17"/>
  <c r="B17" s="1"/>
  <c r="E15"/>
  <c r="E11"/>
  <c r="B11" s="1"/>
  <c r="E18"/>
  <c r="B18" s="1"/>
  <c r="B272"/>
  <c r="F20"/>
  <c r="F15"/>
  <c r="F14" s="1"/>
  <c r="F3" s="1"/>
  <c r="E9"/>
  <c r="B9" s="1"/>
  <c r="B15" l="1"/>
  <c r="E14"/>
  <c r="B5"/>
  <c r="E4"/>
  <c r="E3"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<sst xmlns="http://schemas.openxmlformats.org/spreadsheetml/2006/main" count="4360" uniqueCount="3421">
  <si>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</si>
  <si>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</si>
  <si>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</si>
  <si>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</si>
  <si>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</si>
  <si>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</si>
  <si>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</si>
  <si>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</si>
  <si>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</si>
  <si>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</si>
  <si>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</si>
  <si>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</si>
  <si>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</si>
  <si>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</si>
  <si>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</si>
  <si>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</si>
  <si>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</si>
  <si>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</si>
  <si>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</si>
  <si>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</si>
  <si>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</si>
  <si>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</si>
  <si>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</si>
  <si>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</si>
  <si>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</si>
  <si>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</si>
  <si>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</si>
  <si>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</si>
  <si>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</si>
  <si>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</si>
  <si>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</si>
  <si>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GIMNAZIJA VLADIMIRA NAZORA </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</si>
  <si>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</si>
  <si>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</si>
  <si>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</si>
  <si>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</si>
  <si>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</si>
  <si>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</si>
  <si>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</si>
  <si>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</si>
  <si>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</si>
  <si>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</si>
  <si>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</si>
  <si>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</si>
  <si>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</si>
  <si>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</si>
  <si>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</si>
  <si>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</si>
  <si>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</si>
  <si>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 xml:space="preserve">18750 - GIMNAZIJA VLADIMIRA NAZORA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</si>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</sst>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cols>
    <col min="1" max="1" width="5.109375" customWidth="1"/>
    <col min="2" max="2" width="8.44140625" customWidth="1"/>
    <col min="3" max="12" width="17.55468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739619.79999999993</v>
      </c>
      <c r="D2" s="6">
        <f>'PR-RAS'!E6</f>
        <v>938584.38000000012</v>
      </c>
      <c r="E2" s="6">
        <v>0</v>
      </c>
      <c r="F2" s="6">
        <v>0</v>
      </c>
      <c r="G2" s="7">
        <f t="shared" ref="G2:G264" si="0">(B2/1000)*(C2*1+D2*2)</f>
        <v>2616.78856</v>
      </c>
      <c r="H2" s="7">
        <f t="shared" ref="H2:H264" si="1">ABS(C2-ROUND(C2,0))+ABS(D2-ROUND(D2,0))</f>
        <v>0.58000000019092113</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671149.24</v>
      </c>
      <c r="D46" s="1">
        <f>'PR-RAS'!E50</f>
        <v>870847.69000000006</v>
      </c>
      <c r="E46" s="1">
        <v>0</v>
      </c>
      <c r="F46" s="1">
        <v>0</v>
      </c>
      <c r="G46" s="2">
        <f t="shared" si="0"/>
        <v>108578.0079</v>
      </c>
      <c r="H46" s="2">
        <f t="shared" si="1"/>
        <v>0.54999999993015081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771.97</v>
      </c>
      <c r="D47" s="1">
        <f>'PR-RAS'!E51</f>
        <v>0</v>
      </c>
      <c r="E47" s="1">
        <v>0</v>
      </c>
      <c r="F47" s="1">
        <v>0</v>
      </c>
      <c r="G47" s="2">
        <f t="shared" si="0"/>
        <v>35.510620000000003</v>
      </c>
      <c r="H47" s="2">
        <f t="shared" si="1"/>
        <v>2.9999999999972715E-2</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771.97</v>
      </c>
      <c r="D48" s="1">
        <f>'PR-RAS'!E52</f>
        <v>0</v>
      </c>
      <c r="E48" s="1">
        <v>0</v>
      </c>
      <c r="F48" s="1">
        <v>0</v>
      </c>
      <c r="G48" s="2">
        <f t="shared" si="0"/>
        <v>36.282589999999999</v>
      </c>
      <c r="H48" s="2">
        <f t="shared" si="1"/>
        <v>2.9999999999972715E-2</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1400</v>
      </c>
      <c r="E50" s="1">
        <v>0</v>
      </c>
      <c r="F50" s="1">
        <v>0</v>
      </c>
      <c r="G50" s="2">
        <f t="shared" si="0"/>
        <v>137.20000000000002</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1400</v>
      </c>
      <c r="E51" s="1">
        <v>0</v>
      </c>
      <c r="F51" s="1">
        <v>0</v>
      </c>
      <c r="G51" s="2">
        <f t="shared" si="0"/>
        <v>140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670295.47</v>
      </c>
      <c r="D64" s="1">
        <f>'PR-RAS'!E68</f>
        <v>868770.91</v>
      </c>
      <c r="E64" s="1">
        <v>0</v>
      </c>
      <c r="F64" s="1">
        <v>0</v>
      </c>
      <c r="G64" s="2">
        <f t="shared" si="0"/>
        <v>151693.74927</v>
      </c>
      <c r="H64" s="2">
        <f t="shared" si="1"/>
        <v>0.55999999993946403</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670295.47</v>
      </c>
      <c r="D65" s="1">
        <f>'PR-RAS'!E69</f>
        <v>868770.91</v>
      </c>
      <c r="E65" s="1">
        <v>0</v>
      </c>
      <c r="F65" s="1">
        <v>0</v>
      </c>
      <c r="G65" s="2">
        <f t="shared" si="0"/>
        <v>154101.58656</v>
      </c>
      <c r="H65" s="2">
        <f t="shared" si="1"/>
        <v>0.55999999993946403</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81.8</v>
      </c>
      <c r="D73" s="1">
        <f>'PR-RAS'!E77</f>
        <v>676.78</v>
      </c>
      <c r="E73" s="1">
        <v>0</v>
      </c>
      <c r="F73" s="1">
        <v>0</v>
      </c>
      <c r="G73" s="2">
        <f t="shared" si="0"/>
        <v>103.34591999999998</v>
      </c>
      <c r="H73" s="2">
        <f t="shared" si="1"/>
        <v>0.42000000000003013</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81.8</v>
      </c>
      <c r="D74" s="1">
        <f>'PR-RAS'!E78</f>
        <v>93.62</v>
      </c>
      <c r="E74" s="1">
        <v>0</v>
      </c>
      <c r="F74" s="1">
        <v>0</v>
      </c>
      <c r="G74" s="2">
        <f t="shared" si="0"/>
        <v>19.63992</v>
      </c>
      <c r="H74" s="2">
        <f t="shared" si="1"/>
        <v>0.57999999999999829</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583.16</v>
      </c>
      <c r="E76" s="1">
        <v>0</v>
      </c>
      <c r="F76" s="1">
        <v>0</v>
      </c>
      <c r="G76" s="2">
        <f t="shared" si="0"/>
        <v>87.47399999999999</v>
      </c>
      <c r="H76" s="2">
        <f t="shared" si="1"/>
        <v>0.15999999999996817</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1020.95</v>
      </c>
      <c r="D102" s="1">
        <f>'PR-RAS'!E106</f>
        <v>77.78</v>
      </c>
      <c r="E102" s="1">
        <v>0</v>
      </c>
      <c r="F102" s="1">
        <v>0</v>
      </c>
      <c r="G102" s="2">
        <f t="shared" si="0"/>
        <v>118.82751</v>
      </c>
      <c r="H102" s="2">
        <f t="shared" si="1"/>
        <v>0.26999999999995339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1020.95</v>
      </c>
      <c r="D108" s="1">
        <f>'PR-RAS'!E112</f>
        <v>77.78</v>
      </c>
      <c r="E108" s="1">
        <v>0</v>
      </c>
      <c r="F108" s="1">
        <v>0</v>
      </c>
      <c r="G108" s="2">
        <f t="shared" si="0"/>
        <v>125.88656999999999</v>
      </c>
      <c r="H108" s="2">
        <f t="shared" si="1"/>
        <v>0.26999999999995339</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1020.95</v>
      </c>
      <c r="D113" s="1">
        <f>'PR-RAS'!E117</f>
        <v>77.78</v>
      </c>
      <c r="E113" s="1">
        <v>0</v>
      </c>
      <c r="F113" s="1">
        <v>0</v>
      </c>
      <c r="G113" s="2">
        <f t="shared" si="0"/>
        <v>131.76912000000002</v>
      </c>
      <c r="H113" s="2">
        <f t="shared" si="1"/>
        <v>0.26999999999995339</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4843.9799999999996</v>
      </c>
      <c r="D120" s="1">
        <f>'PR-RAS'!E124</f>
        <v>2463.92</v>
      </c>
      <c r="E120" s="1">
        <v>0</v>
      </c>
      <c r="F120" s="1">
        <v>0</v>
      </c>
      <c r="G120" s="2">
        <f t="shared" si="0"/>
        <v>1162.8465799999999</v>
      </c>
      <c r="H120" s="2">
        <f t="shared" si="1"/>
        <v>0.1000000000003638</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983.98</v>
      </c>
      <c r="D121" s="1">
        <f>'PR-RAS'!E125</f>
        <v>1213.92</v>
      </c>
      <c r="E121" s="1">
        <v>0</v>
      </c>
      <c r="F121" s="1">
        <v>0</v>
      </c>
      <c r="G121" s="2">
        <f t="shared" si="0"/>
        <v>409.41840000000002</v>
      </c>
      <c r="H121" s="2">
        <f t="shared" si="1"/>
        <v>9.9999999999909051E-2</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983.98</v>
      </c>
      <c r="D123" s="1">
        <f>'PR-RAS'!E127</f>
        <v>1213.92</v>
      </c>
      <c r="E123" s="1">
        <v>0</v>
      </c>
      <c r="F123" s="1">
        <v>0</v>
      </c>
      <c r="G123" s="2">
        <f t="shared" si="0"/>
        <v>416.24204000000003</v>
      </c>
      <c r="H123" s="2">
        <f t="shared" si="1"/>
        <v>9.9999999999909051E-2</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3860</v>
      </c>
      <c r="D124" s="1">
        <f>'PR-RAS'!E128</f>
        <v>1250</v>
      </c>
      <c r="E124" s="1">
        <v>0</v>
      </c>
      <c r="F124" s="1">
        <v>0</v>
      </c>
      <c r="G124" s="2">
        <f t="shared" si="0"/>
        <v>782.28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3860</v>
      </c>
      <c r="D125" s="1">
        <f>'PR-RAS'!E129</f>
        <v>1250</v>
      </c>
      <c r="E125" s="1">
        <v>0</v>
      </c>
      <c r="F125" s="1">
        <v>0</v>
      </c>
      <c r="G125" s="2">
        <f t="shared" si="0"/>
        <v>788.64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62594.51</v>
      </c>
      <c r="D129" s="1">
        <f>'PR-RAS'!E133</f>
        <v>65194.99</v>
      </c>
      <c r="E129" s="1">
        <v>0</v>
      </c>
      <c r="F129" s="1">
        <v>0</v>
      </c>
      <c r="G129" s="2">
        <f t="shared" si="0"/>
        <v>24702.014719999999</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62594.51</v>
      </c>
      <c r="D130" s="1">
        <f>'PR-RAS'!E134</f>
        <v>65194.99</v>
      </c>
      <c r="E130" s="1">
        <v>0</v>
      </c>
      <c r="F130" s="1">
        <v>0</v>
      </c>
      <c r="G130" s="2">
        <f t="shared" si="0"/>
        <v>24894.999209999998</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62594.51</v>
      </c>
      <c r="D131" s="1">
        <f>'PR-RAS'!E135</f>
        <v>65194.99</v>
      </c>
      <c r="E131" s="1">
        <v>0</v>
      </c>
      <c r="F131" s="1">
        <v>0</v>
      </c>
      <c r="G131" s="2">
        <f t="shared" si="0"/>
        <v>25087.983700000001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11.12</v>
      </c>
      <c r="D135" s="1">
        <f>'PR-RAS'!E139</f>
        <v>0</v>
      </c>
      <c r="E135" s="1">
        <v>0</v>
      </c>
      <c r="F135" s="1">
        <v>0</v>
      </c>
      <c r="G135" s="2">
        <f t="shared" si="0"/>
        <v>1.4900800000000001</v>
      </c>
      <c r="H135" s="2">
        <f t="shared" si="1"/>
        <v>0.11999999999999922</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11.12</v>
      </c>
      <c r="D146" s="1">
        <f>'PR-RAS'!E150</f>
        <v>0</v>
      </c>
      <c r="E146" s="1">
        <v>0</v>
      </c>
      <c r="F146" s="1">
        <v>0</v>
      </c>
      <c r="G146" s="2">
        <f t="shared" si="0"/>
        <v>1.6123999999999998</v>
      </c>
      <c r="H146" s="2">
        <f t="shared" si="1"/>
        <v>0.11999999999999922</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753930.6399999999</v>
      </c>
      <c r="D147" s="1">
        <f>'PR-RAS'!E151</f>
        <v>941018.79</v>
      </c>
      <c r="E147" s="1">
        <v>0</v>
      </c>
      <c r="F147" s="1">
        <v>0</v>
      </c>
      <c r="G147" s="2">
        <f t="shared" si="0"/>
        <v>384851.36011999991</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672137.87</v>
      </c>
      <c r="D148" s="1">
        <f>'PR-RAS'!E152</f>
        <v>864109.91</v>
      </c>
      <c r="E148" s="1">
        <v>0</v>
      </c>
      <c r="F148" s="1">
        <v>0</v>
      </c>
      <c r="G148" s="2">
        <f t="shared" si="0"/>
        <v>352852.58042999997</v>
      </c>
      <c r="H148" s="2">
        <f t="shared" si="1"/>
        <v>0.21999999997206032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558663.5</v>
      </c>
      <c r="D149" s="1">
        <f>'PR-RAS'!E153</f>
        <v>715969.92</v>
      </c>
      <c r="E149" s="1">
        <v>0</v>
      </c>
      <c r="F149" s="1">
        <v>0</v>
      </c>
      <c r="G149" s="2">
        <f t="shared" si="0"/>
        <v>294609.29431999999</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558663.5</v>
      </c>
      <c r="D150" s="1">
        <f>'PR-RAS'!E154</f>
        <v>715969.92</v>
      </c>
      <c r="E150" s="1">
        <v>0</v>
      </c>
      <c r="F150" s="1">
        <v>0</v>
      </c>
      <c r="G150" s="2">
        <f t="shared" si="0"/>
        <v>296599.89766000002</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22490.67</v>
      </c>
      <c r="D154" s="1">
        <f>'PR-RAS'!E158</f>
        <v>30005.02</v>
      </c>
      <c r="E154" s="1">
        <v>0</v>
      </c>
      <c r="F154" s="1">
        <v>0</v>
      </c>
      <c r="G154" s="2">
        <f t="shared" si="0"/>
        <v>12622.608629999999</v>
      </c>
      <c r="H154" s="2">
        <f t="shared" si="1"/>
        <v>0.35000000000218279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90983.7</v>
      </c>
      <c r="D155" s="1">
        <f>'PR-RAS'!E159</f>
        <v>118134.97</v>
      </c>
      <c r="E155" s="1">
        <v>0</v>
      </c>
      <c r="F155" s="1">
        <v>0</v>
      </c>
      <c r="G155" s="2">
        <f t="shared" si="0"/>
        <v>50397.060559999998</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90983.7</v>
      </c>
      <c r="D157" s="1">
        <f>'PR-RAS'!E161</f>
        <v>118134.97</v>
      </c>
      <c r="E157" s="1">
        <v>0</v>
      </c>
      <c r="F157" s="1">
        <v>0</v>
      </c>
      <c r="G157" s="2">
        <f t="shared" si="0"/>
        <v>51051.567840000003</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80133.579999999987</v>
      </c>
      <c r="D159" s="1">
        <f>'PR-RAS'!E163</f>
        <v>75364.750000000015</v>
      </c>
      <c r="E159" s="1">
        <v>0</v>
      </c>
      <c r="F159" s="1">
        <v>0</v>
      </c>
      <c r="G159" s="2">
        <f t="shared" si="0"/>
        <v>36476.36664</v>
      </c>
      <c r="H159" s="2">
        <f t="shared" si="1"/>
        <v>0.66999999999825377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27047.29</v>
      </c>
      <c r="D160" s="1">
        <f>'PR-RAS'!E164</f>
        <v>28389.17</v>
      </c>
      <c r="E160" s="1">
        <v>0</v>
      </c>
      <c r="F160" s="1">
        <v>0</v>
      </c>
      <c r="G160" s="2">
        <f t="shared" si="0"/>
        <v>13328.275170000001</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5675.57</v>
      </c>
      <c r="D161" s="1">
        <f>'PR-RAS'!E165</f>
        <v>5810.67</v>
      </c>
      <c r="E161" s="1">
        <v>0</v>
      </c>
      <c r="F161" s="1">
        <v>0</v>
      </c>
      <c r="G161" s="2">
        <f t="shared" si="0"/>
        <v>2767.5056</v>
      </c>
      <c r="H161" s="2">
        <f t="shared" si="1"/>
        <v>0.76000000000021828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21261.72</v>
      </c>
      <c r="D162" s="1">
        <f>'PR-RAS'!E166</f>
        <v>22453.5</v>
      </c>
      <c r="E162" s="1">
        <v>0</v>
      </c>
      <c r="F162" s="1">
        <v>0</v>
      </c>
      <c r="G162" s="2">
        <f t="shared" si="0"/>
        <v>10653.163920000001</v>
      </c>
      <c r="H162" s="2">
        <f t="shared" si="1"/>
        <v>0.77999999999883585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110</v>
      </c>
      <c r="D163" s="1">
        <f>'PR-RAS'!E167</f>
        <v>125</v>
      </c>
      <c r="E163" s="1">
        <v>0</v>
      </c>
      <c r="F163" s="1">
        <v>0</v>
      </c>
      <c r="G163" s="2">
        <f t="shared" si="0"/>
        <v>58.32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20850</v>
      </c>
      <c r="D165" s="1">
        <f>'PR-RAS'!E169</f>
        <v>19345.430000000004</v>
      </c>
      <c r="E165" s="1">
        <v>0</v>
      </c>
      <c r="F165" s="1">
        <v>0</v>
      </c>
      <c r="G165" s="2">
        <f t="shared" si="0"/>
        <v>9764.7010400000017</v>
      </c>
      <c r="H165" s="2">
        <f t="shared" si="1"/>
        <v>0.43000000000392902</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3618.96</v>
      </c>
      <c r="D166" s="1">
        <f>'PR-RAS'!E170</f>
        <v>5085.8599999999997</v>
      </c>
      <c r="E166" s="1">
        <v>0</v>
      </c>
      <c r="F166" s="1">
        <v>0</v>
      </c>
      <c r="G166" s="2">
        <f t="shared" si="0"/>
        <v>2275.4621999999999</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8920.89</v>
      </c>
      <c r="D167" s="1">
        <f>'PR-RAS'!E171</f>
        <v>6849.38</v>
      </c>
      <c r="E167" s="1">
        <v>0</v>
      </c>
      <c r="F167" s="1">
        <v>0</v>
      </c>
      <c r="G167" s="2">
        <f t="shared" si="0"/>
        <v>3754.8619000000003</v>
      </c>
      <c r="H167" s="2">
        <f t="shared" si="1"/>
        <v>0.49000000000069122</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6900.95</v>
      </c>
      <c r="D168" s="1">
        <f>'PR-RAS'!E172</f>
        <v>5972.16</v>
      </c>
      <c r="E168" s="1">
        <v>0</v>
      </c>
      <c r="F168" s="1">
        <v>0</v>
      </c>
      <c r="G168" s="2">
        <f t="shared" si="0"/>
        <v>3147.1600900000003</v>
      </c>
      <c r="H168" s="2">
        <f t="shared" si="1"/>
        <v>0.21000000000003638</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474.04</v>
      </c>
      <c r="D169" s="1">
        <f>'PR-RAS'!E173</f>
        <v>804.7</v>
      </c>
      <c r="E169" s="1">
        <v>0</v>
      </c>
      <c r="F169" s="1">
        <v>0</v>
      </c>
      <c r="G169" s="2">
        <f t="shared" si="0"/>
        <v>350.01792</v>
      </c>
      <c r="H169" s="2">
        <f t="shared" si="1"/>
        <v>0.33999999999997499</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706.78</v>
      </c>
      <c r="D170" s="1">
        <f>'PR-RAS'!E174</f>
        <v>470.49</v>
      </c>
      <c r="E170" s="1">
        <v>0</v>
      </c>
      <c r="F170" s="1">
        <v>0</v>
      </c>
      <c r="G170" s="2">
        <f t="shared" si="0"/>
        <v>278.47144000000003</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228.38</v>
      </c>
      <c r="D172" s="1">
        <f>'PR-RAS'!E176</f>
        <v>162.84</v>
      </c>
      <c r="E172" s="1">
        <v>0</v>
      </c>
      <c r="F172" s="1">
        <v>0</v>
      </c>
      <c r="G172" s="2">
        <f t="shared" si="0"/>
        <v>94.744259999999997</v>
      </c>
      <c r="H172" s="2">
        <f t="shared" si="1"/>
        <v>0.53999999999999204</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17743.199999999997</v>
      </c>
      <c r="D173" s="1">
        <f>'PR-RAS'!E177</f>
        <v>18313.8</v>
      </c>
      <c r="E173" s="1">
        <v>0</v>
      </c>
      <c r="F173" s="1">
        <v>0</v>
      </c>
      <c r="G173" s="2">
        <f t="shared" si="0"/>
        <v>9351.7775999999976</v>
      </c>
      <c r="H173" s="2">
        <f t="shared" si="1"/>
        <v>0.39999999999781721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1585.69</v>
      </c>
      <c r="D174" s="1">
        <f>'PR-RAS'!E178</f>
        <v>1058.6199999999999</v>
      </c>
      <c r="E174" s="1">
        <v>0</v>
      </c>
      <c r="F174" s="1">
        <v>0</v>
      </c>
      <c r="G174" s="2">
        <f t="shared" si="0"/>
        <v>640.60688999999991</v>
      </c>
      <c r="H174" s="2">
        <f t="shared" si="1"/>
        <v>0.69000000000005457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3385.24</v>
      </c>
      <c r="D175" s="1">
        <f>'PR-RAS'!E179</f>
        <v>4788.87</v>
      </c>
      <c r="E175" s="1">
        <v>0</v>
      </c>
      <c r="F175" s="1">
        <v>0</v>
      </c>
      <c r="G175" s="2">
        <f t="shared" si="0"/>
        <v>2255.5585199999996</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3219.84</v>
      </c>
      <c r="D177" s="1">
        <f>'PR-RAS'!E181</f>
        <v>3059.1</v>
      </c>
      <c r="E177" s="1">
        <v>0</v>
      </c>
      <c r="F177" s="1">
        <v>0</v>
      </c>
      <c r="G177" s="2">
        <f t="shared" si="0"/>
        <v>1643.49504</v>
      </c>
      <c r="H177" s="2">
        <f t="shared" si="1"/>
        <v>0.25999999999976353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3729.42</v>
      </c>
      <c r="D178" s="1">
        <f>'PR-RAS'!E182</f>
        <v>4166.33</v>
      </c>
      <c r="E178" s="1">
        <v>0</v>
      </c>
      <c r="F178" s="1">
        <v>0</v>
      </c>
      <c r="G178" s="2">
        <f t="shared" si="0"/>
        <v>2134.9881599999999</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2180.41</v>
      </c>
      <c r="D180" s="1">
        <f>'PR-RAS'!E184</f>
        <v>1525.78</v>
      </c>
      <c r="E180" s="1">
        <v>0</v>
      </c>
      <c r="F180" s="1">
        <v>0</v>
      </c>
      <c r="G180" s="2">
        <f t="shared" si="0"/>
        <v>936.52262999999982</v>
      </c>
      <c r="H180" s="2">
        <f t="shared" si="1"/>
        <v>0.62999999999988177</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3242.06</v>
      </c>
      <c r="D181" s="1">
        <f>'PR-RAS'!E185</f>
        <v>3215.36</v>
      </c>
      <c r="E181" s="1">
        <v>0</v>
      </c>
      <c r="F181" s="1">
        <v>0</v>
      </c>
      <c r="G181" s="2">
        <f t="shared" si="0"/>
        <v>1741.1004</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273.10000000000002</v>
      </c>
      <c r="D182" s="1">
        <f>'PR-RAS'!E186</f>
        <v>372.3</v>
      </c>
      <c r="E182" s="1">
        <v>0</v>
      </c>
      <c r="F182" s="1">
        <v>0</v>
      </c>
      <c r="G182" s="2">
        <f t="shared" si="0"/>
        <v>184.2037</v>
      </c>
      <c r="H182" s="2">
        <f t="shared" si="1"/>
        <v>0.40000000000003411</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14493.09</v>
      </c>
      <c r="D184" s="1">
        <f>'PR-RAS'!E188</f>
        <v>9316.35</v>
      </c>
      <c r="E184" s="1">
        <v>0</v>
      </c>
      <c r="F184" s="1">
        <v>0</v>
      </c>
      <c r="G184" s="2">
        <f t="shared" si="0"/>
        <v>6062.0195700000004</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1517.54</v>
      </c>
      <c r="D185" s="1">
        <f>'PR-RAS'!E189</f>
        <v>1486.49</v>
      </c>
      <c r="E185" s="1">
        <v>0</v>
      </c>
      <c r="F185" s="1">
        <v>0</v>
      </c>
      <c r="G185" s="2">
        <f t="shared" si="0"/>
        <v>826.2556800000001</v>
      </c>
      <c r="H185" s="2">
        <f t="shared" si="1"/>
        <v>0.95000000000004547</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780.05</v>
      </c>
      <c r="D187" s="1">
        <f>'PR-RAS'!E191</f>
        <v>564.04999999999995</v>
      </c>
      <c r="E187" s="1">
        <v>0</v>
      </c>
      <c r="F187" s="1">
        <v>0</v>
      </c>
      <c r="G187" s="2">
        <f t="shared" si="0"/>
        <v>354.91589999999997</v>
      </c>
      <c r="H187" s="2">
        <f t="shared" si="1"/>
        <v>9.9999999999909051E-2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1648.86</v>
      </c>
      <c r="D189" s="1">
        <f>'PR-RAS'!E193</f>
        <v>1960</v>
      </c>
      <c r="E189" s="1">
        <v>0</v>
      </c>
      <c r="F189" s="1">
        <v>0</v>
      </c>
      <c r="G189" s="2">
        <f t="shared" si="0"/>
        <v>1046.94568</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10513.46</v>
      </c>
      <c r="D191" s="1">
        <f>'PR-RAS'!E195</f>
        <v>5270.81</v>
      </c>
      <c r="E191" s="1">
        <v>0</v>
      </c>
      <c r="F191" s="1">
        <v>0</v>
      </c>
      <c r="G191" s="2">
        <f t="shared" si="0"/>
        <v>4000.4652000000006</v>
      </c>
      <c r="H191" s="2">
        <f t="shared" si="1"/>
        <v>0.64999999999872671</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1659.19</v>
      </c>
      <c r="D259" s="1">
        <f>'PR-RAS'!E263</f>
        <v>1544.13</v>
      </c>
      <c r="E259" s="1">
        <v>0</v>
      </c>
      <c r="F259" s="1">
        <v>0</v>
      </c>
      <c r="G259" s="2">
        <f t="shared" si="0"/>
        <v>1224.8421000000003</v>
      </c>
      <c r="H259" s="2">
        <f t="shared" si="1"/>
        <v>0.32000000000016371</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1659.19</v>
      </c>
      <c r="D260" s="1">
        <f>'PR-RAS'!E264</f>
        <v>1544.13</v>
      </c>
      <c r="E260" s="1">
        <v>0</v>
      </c>
      <c r="F260" s="1">
        <v>0</v>
      </c>
      <c r="G260" s="2">
        <f t="shared" si="0"/>
        <v>1229.5895500000001</v>
      </c>
      <c r="H260" s="2">
        <f t="shared" si="1"/>
        <v>0.32000000000016371</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1659.19</v>
      </c>
      <c r="D262" s="1">
        <f>'PR-RAS'!E266</f>
        <v>1544.13</v>
      </c>
      <c r="E262" s="1">
        <v>0</v>
      </c>
      <c r="F262" s="1">
        <v>0</v>
      </c>
      <c r="G262" s="2">
        <f t="shared" si="0"/>
        <v>1239.0844500000003</v>
      </c>
      <c r="H262" s="2">
        <f t="shared" si="1"/>
        <v>0.32000000000016371</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753930.6399999999</v>
      </c>
      <c r="D285" s="1">
        <f>'PR-RAS'!E289</f>
        <v>941018.79</v>
      </c>
      <c r="E285" s="1">
        <v>0</v>
      </c>
      <c r="F285" s="1">
        <v>0</v>
      </c>
      <c r="G285" s="2">
        <f t="shared" si="8"/>
        <v>748614.97447999986</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14310.839999999967</v>
      </c>
      <c r="D287" s="1">
        <f>'PR-RAS'!E291</f>
        <v>2434.4099999999162</v>
      </c>
      <c r="E287" s="1">
        <v>0</v>
      </c>
      <c r="F287" s="1">
        <v>0</v>
      </c>
      <c r="G287" s="2">
        <f t="shared" si="8"/>
        <v>5485.3827599999422</v>
      </c>
      <c r="H287" s="2">
        <f t="shared" si="9"/>
        <v>0.56999999994877726</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25205.88</v>
      </c>
      <c r="D288" s="1">
        <f>'PR-RAS'!E292</f>
        <v>11337.65</v>
      </c>
      <c r="E288" s="1">
        <v>0</v>
      </c>
      <c r="F288" s="1">
        <v>0</v>
      </c>
      <c r="G288" s="2">
        <f t="shared" si="8"/>
        <v>13741.898659999999</v>
      </c>
      <c r="H288" s="2">
        <f t="shared" si="9"/>
        <v>0.46999999999934516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269.76</v>
      </c>
      <c r="D290" s="1">
        <f>'PR-RAS'!E294</f>
        <v>0</v>
      </c>
      <c r="E290" s="1">
        <v>0</v>
      </c>
      <c r="F290" s="1">
        <v>0</v>
      </c>
      <c r="G290" s="2">
        <f t="shared" si="8"/>
        <v>77.960639999999998</v>
      </c>
      <c r="H290" s="2">
        <f t="shared" si="9"/>
        <v>0.24000000000000909</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269.76</v>
      </c>
      <c r="D291" s="1">
        <f>'PR-RAS'!E295</f>
        <v>0</v>
      </c>
      <c r="E291" s="1">
        <v>0</v>
      </c>
      <c r="F291" s="1">
        <v>0</v>
      </c>
      <c r="G291" s="2">
        <f t="shared" si="8"/>
        <v>78.230399999999989</v>
      </c>
      <c r="H291" s="2">
        <f t="shared" si="9"/>
        <v>0.24000000000000909</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739619.79999999993</v>
      </c>
      <c r="D407" s="1">
        <f>'PR-RAS'!E412</f>
        <v>938584.38000000012</v>
      </c>
      <c r="E407" s="1">
        <v>0</v>
      </c>
      <c r="F407" s="1">
        <v>0</v>
      </c>
      <c r="G407" s="2">
        <f t="shared" si="8"/>
        <v>1062416.1553600002</v>
      </c>
      <c r="H407" s="2">
        <f t="shared" si="9"/>
        <v>0.58000000019092113</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753930.6399999999</v>
      </c>
      <c r="D408" s="1">
        <f>'PR-RAS'!E413</f>
        <v>941018.79</v>
      </c>
      <c r="E408" s="1">
        <v>0</v>
      </c>
      <c r="F408" s="1">
        <v>0</v>
      </c>
      <c r="G408" s="2">
        <f t="shared" si="8"/>
        <v>1072839.0655399999</v>
      </c>
      <c r="H408" s="2">
        <f t="shared" si="9"/>
        <v>0.57000000006519258</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14310.839999999967</v>
      </c>
      <c r="D410" s="1">
        <f>'PR-RAS'!E415</f>
        <v>2434.4099999999162</v>
      </c>
      <c r="E410" s="1">
        <v>0</v>
      </c>
      <c r="F410" s="1">
        <v>0</v>
      </c>
      <c r="G410" s="2">
        <f t="shared" si="8"/>
        <v>7844.4809399999176</v>
      </c>
      <c r="H410" s="2">
        <f t="shared" si="9"/>
        <v>0.56999999994877726</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25205.88</v>
      </c>
      <c r="D411" s="1">
        <f>'PR-RAS'!E416</f>
        <v>11337.65</v>
      </c>
      <c r="E411" s="1">
        <v>0</v>
      </c>
      <c r="F411" s="1">
        <v>0</v>
      </c>
      <c r="G411" s="2">
        <f t="shared" si="8"/>
        <v>19631.283799999997</v>
      </c>
      <c r="H411" s="2">
        <f t="shared" si="9"/>
        <v>0.46999999999934516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269.76</v>
      </c>
      <c r="D413" s="1">
        <f>'PR-RAS'!E418</f>
        <v>0</v>
      </c>
      <c r="E413" s="1">
        <v>0</v>
      </c>
      <c r="F413" s="1">
        <v>0</v>
      </c>
      <c r="G413" s="2">
        <f t="shared" si="8"/>
        <v>111.14111999999999</v>
      </c>
      <c r="H413" s="2">
        <f t="shared" si="9"/>
        <v>0.24000000000000909</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739619.79999999993</v>
      </c>
      <c r="D633" s="1">
        <f>'PR-RAS'!E639</f>
        <v>938584.38000000012</v>
      </c>
      <c r="E633" s="1">
        <v>0</v>
      </c>
      <c r="F633" s="1">
        <v>0</v>
      </c>
      <c r="G633" s="2">
        <f t="shared" si="10"/>
        <v>1653810.36992</v>
      </c>
      <c r="H633" s="2">
        <f t="shared" si="11"/>
        <v>0.58000000019092113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753930.6399999999</v>
      </c>
      <c r="D634" s="1">
        <f>'PR-RAS'!E640</f>
        <v>941018.79</v>
      </c>
      <c r="E634" s="1">
        <v>0</v>
      </c>
      <c r="F634" s="1">
        <v>0</v>
      </c>
      <c r="G634" s="2">
        <f t="shared" si="10"/>
        <v>1668567.8832599998</v>
      </c>
      <c r="H634" s="2">
        <f t="shared" si="11"/>
        <v>0.57000000006519258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14310.839999999967</v>
      </c>
      <c r="D636" s="1">
        <f>'PR-RAS'!E642</f>
        <v>2434.4099999999162</v>
      </c>
      <c r="E636" s="1">
        <v>0</v>
      </c>
      <c r="F636" s="1">
        <v>0</v>
      </c>
      <c r="G636" s="2">
        <f t="shared" si="10"/>
        <v>12179.084099999873</v>
      </c>
      <c r="H636" s="2">
        <f t="shared" si="11"/>
        <v>0.56999999994877726</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25205.88</v>
      </c>
      <c r="D637" s="1">
        <f>'PR-RAS'!E643</f>
        <v>11337.65</v>
      </c>
      <c r="E637" s="1">
        <v>0</v>
      </c>
      <c r="F637" s="1">
        <v>0</v>
      </c>
      <c r="G637" s="2">
        <f t="shared" si="10"/>
        <v>30452.430479999999</v>
      </c>
      <c r="H637" s="2">
        <f t="shared" si="11"/>
        <v>0.46999999999934516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10895.040000000034</v>
      </c>
      <c r="D639" s="1">
        <f>'PR-RAS'!E645</f>
        <v>8903.2400000000835</v>
      </c>
      <c r="E639" s="1">
        <v>0</v>
      </c>
      <c r="F639" s="1">
        <v>0</v>
      </c>
      <c r="G639" s="2">
        <f t="shared" si="10"/>
        <v>18311.569760000129</v>
      </c>
      <c r="H639" s="2">
        <f t="shared" si="11"/>
        <v>0.28000000011707016</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121747.49</v>
      </c>
      <c r="D641" s="1">
        <f>'PR-RAS'!E647</f>
        <v>150894.73000000001</v>
      </c>
      <c r="E641" s="1">
        <v>0</v>
      </c>
      <c r="F641" s="1">
        <v>0</v>
      </c>
      <c r="G641" s="2">
        <f t="shared" si="10"/>
        <v>271063.64799999999</v>
      </c>
      <c r="H641" s="2">
        <f t="shared" si="11"/>
        <v>0.75999999999476131</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71</v>
      </c>
      <c r="D647" s="1">
        <f>'PR-RAS'!E654</f>
        <v>70</v>
      </c>
      <c r="E647" s="1">
        <v>0</v>
      </c>
      <c r="F647" s="1">
        <v>0</v>
      </c>
      <c r="G647" s="2">
        <f t="shared" si="10"/>
        <v>136.30600000000001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62</v>
      </c>
      <c r="D649" s="1">
        <f>'PR-RAS'!E656</f>
        <v>64</v>
      </c>
      <c r="E649" s="1">
        <v>0</v>
      </c>
      <c r="F649" s="1">
        <v>0</v>
      </c>
      <c r="G649" s="2">
        <f t="shared" si="10"/>
        <v>123.12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669469.77</v>
      </c>
      <c r="D668" s="1">
        <f>'PR-RAS'!E675</f>
        <v>868770.91</v>
      </c>
      <c r="E668" s="1">
        <v>0</v>
      </c>
      <c r="F668" s="1">
        <v>0</v>
      </c>
      <c r="G668" s="2">
        <f t="shared" si="10"/>
        <v>1605476.7305300001</v>
      </c>
      <c r="H668" s="2">
        <f t="shared" si="11"/>
        <v>0.31999999994877726</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825.7</v>
      </c>
      <c r="D669" s="1">
        <f>'PR-RAS'!E676</f>
        <v>0</v>
      </c>
      <c r="E669" s="1">
        <v>0</v>
      </c>
      <c r="F669" s="1">
        <v>0</v>
      </c>
      <c r="G669" s="2">
        <f t="shared" si="10"/>
        <v>551.56760000000008</v>
      </c>
      <c r="H669" s="2">
        <f t="shared" si="11"/>
        <v>0.29999999999995453</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1936.8</v>
      </c>
      <c r="D710" s="1">
        <f>'PR-RAS'!E717</f>
        <v>3487.7</v>
      </c>
      <c r="E710" s="1">
        <v>0</v>
      </c>
      <c r="F710" s="1">
        <v>0</v>
      </c>
      <c r="G710" s="2">
        <f t="shared" si="10"/>
        <v>6318.7497999999987</v>
      </c>
      <c r="H710" s="2">
        <f t="shared" si="11"/>
        <v>0.50000000000022737</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21261.72</v>
      </c>
      <c r="D711" s="1">
        <f>'PR-RAS'!E718</f>
        <v>22453.5</v>
      </c>
      <c r="E711" s="1">
        <v>0</v>
      </c>
      <c r="F711" s="1">
        <v>0</v>
      </c>
      <c r="G711" s="2">
        <f t="shared" si="10"/>
        <v>46979.7912</v>
      </c>
      <c r="H711" s="2">
        <f t="shared" si="11"/>
        <v>0.77999999999883585</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562.09</v>
      </c>
      <c r="D715" s="1">
        <f>'PR-RAS'!E722</f>
        <v>0</v>
      </c>
      <c r="E715" s="1">
        <v>0</v>
      </c>
      <c r="F715" s="1">
        <v>0</v>
      </c>
      <c r="G715" s="2">
        <f t="shared" si="10"/>
        <v>401.33226000000002</v>
      </c>
      <c r="H715" s="2">
        <f t="shared" si="11"/>
        <v>9.0000000000031832E-2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1387.01</v>
      </c>
      <c r="D716" s="1">
        <f>'PR-RAS'!E723</f>
        <v>958.98</v>
      </c>
      <c r="E716" s="1">
        <v>0</v>
      </c>
      <c r="F716" s="1">
        <v>0</v>
      </c>
      <c r="G716" s="2">
        <f t="shared" si="10"/>
        <v>2363.0535500000001</v>
      </c>
      <c r="H716" s="2">
        <f t="shared" si="11"/>
        <v>2.9999999999972715E-2</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1517.54</v>
      </c>
      <c r="D718" s="1">
        <f>'PR-RAS'!E725</f>
        <v>1486.49</v>
      </c>
      <c r="E718" s="1">
        <v>0</v>
      </c>
      <c r="F718" s="1">
        <v>0</v>
      </c>
      <c r="G718" s="2">
        <f t="shared" si="10"/>
        <v>3219.7028400000004</v>
      </c>
      <c r="H718" s="2">
        <f t="shared" si="11"/>
        <v>0.95000000000004547</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139955.54</v>
      </c>
      <c r="D1480" s="6"/>
      <c r="E1480" s="6">
        <v>0</v>
      </c>
      <c r="F1480" s="6">
        <v>0</v>
      </c>
      <c r="G1480" s="7">
        <f t="shared" ref="G1480:G1580" si="34">B1480/1000*C1480</f>
        <v>139.95554000000001</v>
      </c>
      <c r="H1480" s="7">
        <f t="shared" ref="H1480:H1580" si="35">ABS(C1480-ROUND(C1480,0))</f>
        <v>0.45999999999185093</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964314.79</v>
      </c>
      <c r="D1481" s="1">
        <v>0</v>
      </c>
      <c r="E1481" s="1">
        <v>0</v>
      </c>
      <c r="F1481" s="1">
        <v>0</v>
      </c>
      <c r="G1481" s="2">
        <f t="shared" si="34"/>
        <v>1928.62958</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964314.79</v>
      </c>
      <c r="D1483" s="1">
        <v>0</v>
      </c>
      <c r="E1483" s="1">
        <v>0</v>
      </c>
      <c r="F1483" s="1">
        <v>0</v>
      </c>
      <c r="G1483" s="2">
        <f t="shared" si="34"/>
        <v>3857.2591600000001</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883021.98</v>
      </c>
      <c r="D1484" s="1">
        <v>0</v>
      </c>
      <c r="E1484" s="1">
        <v>0</v>
      </c>
      <c r="F1484" s="1">
        <v>0</v>
      </c>
      <c r="G1484" s="2">
        <f t="shared" si="34"/>
        <v>4415.1099000000004</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76467.81</v>
      </c>
      <c r="D1485" s="1">
        <v>0</v>
      </c>
      <c r="E1485" s="1">
        <v>0</v>
      </c>
      <c r="F1485" s="1">
        <v>0</v>
      </c>
      <c r="G1485" s="2">
        <f t="shared" si="34"/>
        <v>458.80685999999997</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1544.13</v>
      </c>
      <c r="D1489" s="1">
        <v>0</v>
      </c>
      <c r="E1489" s="1">
        <v>0</v>
      </c>
      <c r="F1489" s="1">
        <v>0</v>
      </c>
      <c r="G1489" s="2">
        <f t="shared" si="34"/>
        <v>15.441300000000002</v>
      </c>
      <c r="H1489" s="2">
        <f t="shared" si="35"/>
        <v>0.13000000000010914</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3280.87</v>
      </c>
      <c r="D1491" s="1">
        <v>0</v>
      </c>
      <c r="E1491" s="1">
        <v>0</v>
      </c>
      <c r="F1491" s="1">
        <v>0</v>
      </c>
      <c r="G1491" s="2">
        <f t="shared" si="34"/>
        <v>39.370440000000002</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941174.46000000008</v>
      </c>
      <c r="D1499" s="1">
        <v>0</v>
      </c>
      <c r="E1499" s="1">
        <v>0</v>
      </c>
      <c r="F1499" s="1">
        <v>0</v>
      </c>
      <c r="G1499" s="2">
        <f t="shared" si="34"/>
        <v>18823.489200000004</v>
      </c>
      <c r="H1499" s="2">
        <f t="shared" si="35"/>
        <v>0.46000000007916242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941174.46000000008</v>
      </c>
      <c r="D1501" s="1">
        <v>0</v>
      </c>
      <c r="E1501" s="1">
        <v>0</v>
      </c>
      <c r="F1501" s="1">
        <v>0</v>
      </c>
      <c r="G1501" s="2">
        <f t="shared" si="34"/>
        <v>20705.83812</v>
      </c>
      <c r="H1501" s="2">
        <f t="shared" si="35"/>
        <v>0.46000000007916242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864109.91</v>
      </c>
      <c r="D1502" s="1">
        <v>0</v>
      </c>
      <c r="E1502" s="1">
        <v>0</v>
      </c>
      <c r="F1502" s="1">
        <v>0</v>
      </c>
      <c r="G1502" s="2">
        <f t="shared" si="34"/>
        <v>19874.52793</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74619.05</v>
      </c>
      <c r="D1503" s="1">
        <v>0</v>
      </c>
      <c r="E1503" s="1">
        <v>0</v>
      </c>
      <c r="F1503" s="1">
        <v>0</v>
      </c>
      <c r="G1503" s="2">
        <f t="shared" si="34"/>
        <v>1790.8572000000001</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1544.13</v>
      </c>
      <c r="D1507" s="1">
        <v>0</v>
      </c>
      <c r="E1507" s="1">
        <v>0</v>
      </c>
      <c r="F1507" s="1">
        <v>0</v>
      </c>
      <c r="G1507" s="2">
        <f t="shared" si="34"/>
        <v>43.235640000000004</v>
      </c>
      <c r="H1507" s="2">
        <f t="shared" si="35"/>
        <v>0.13000000000010914</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901.37</v>
      </c>
      <c r="D1509" s="1">
        <v>0</v>
      </c>
      <c r="E1509" s="1">
        <v>0</v>
      </c>
      <c r="F1509" s="1">
        <v>0</v>
      </c>
      <c r="G1509" s="2">
        <f t="shared" si="34"/>
        <v>27.0411</v>
      </c>
      <c r="H1509" s="2">
        <f t="shared" si="35"/>
        <v>0.37000000000000455</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163095.87</v>
      </c>
      <c r="D1517" s="1">
        <v>0</v>
      </c>
      <c r="E1517" s="1">
        <v>0</v>
      </c>
      <c r="F1517" s="1">
        <v>0</v>
      </c>
      <c r="G1517" s="2">
        <f t="shared" si="34"/>
        <v>6197.6430599999994</v>
      </c>
      <c r="H1517" s="2">
        <f t="shared" si="35"/>
        <v>0.13000000000465661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1250.0899999999999</v>
      </c>
      <c r="D1518" s="1">
        <v>0</v>
      </c>
      <c r="E1518" s="1">
        <v>0</v>
      </c>
      <c r="F1518" s="1">
        <v>0</v>
      </c>
      <c r="G1518" s="2">
        <f t="shared" si="34"/>
        <v>48.753509999999999</v>
      </c>
      <c r="H1518" s="2">
        <f t="shared" si="35"/>
        <v>8.9999999999918145E-2</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1250.0899999999999</v>
      </c>
      <c r="D1524" s="1">
        <v>0</v>
      </c>
      <c r="E1524" s="1">
        <v>0</v>
      </c>
      <c r="F1524" s="1">
        <v>0</v>
      </c>
      <c r="G1524" s="2">
        <f t="shared" si="34"/>
        <v>56.254049999999992</v>
      </c>
      <c r="H1524" s="2">
        <f t="shared" si="35"/>
        <v>8.9999999999918145E-2</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1250.0899999999999</v>
      </c>
      <c r="D1530" s="1">
        <v>0</v>
      </c>
      <c r="E1530" s="1">
        <v>0</v>
      </c>
      <c r="F1530" s="1">
        <v>0</v>
      </c>
      <c r="G1530" s="2">
        <f t="shared" si="34"/>
        <v>63.754589999999993</v>
      </c>
      <c r="H1530" s="2">
        <f t="shared" si="35"/>
        <v>8.9999999999918145E-2</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1250.0899999999999</v>
      </c>
      <c r="D1531" s="1">
        <v>0</v>
      </c>
      <c r="E1531" s="1">
        <v>0</v>
      </c>
      <c r="F1531" s="1">
        <v>0</v>
      </c>
      <c r="G1531" s="2">
        <f t="shared" si="34"/>
        <v>65.004679999999993</v>
      </c>
      <c r="H1531" s="2">
        <f t="shared" si="35"/>
        <v>8.9999999999918145E-2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161845.78</v>
      </c>
      <c r="D1576" s="1">
        <v>0</v>
      </c>
      <c r="E1576" s="1">
        <v>0</v>
      </c>
      <c r="F1576" s="1">
        <v>0</v>
      </c>
      <c r="G1576" s="2">
        <f t="shared" si="34"/>
        <v>15699.040660000001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161845.78</v>
      </c>
      <c r="D1578" s="1">
        <v>0</v>
      </c>
      <c r="E1578" s="1">
        <v>0</v>
      </c>
      <c r="F1578" s="1">
        <v>0</v>
      </c>
      <c r="G1578" s="2">
        <f t="shared" si="34"/>
        <v>16022.73222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4140625" defaultRowHeight="15" customHeight="1"/>
  <cols>
    <col min="1" max="1" width="112.6640625" style="268" customWidth="1"/>
    <col min="2" max="7" width="14.44140625" customWidth="1"/>
  </cols>
  <sheetData>
    <row r="1" spans="1:1" ht="37.5" customHeight="1">
      <c r="A1" s="275" t="s">
        <v>12</v>
      </c>
    </row>
    <row r="2" spans="1:1" ht="12.75" customHeight="1">
      <c r="A2" s="269"/>
    </row>
    <row r="3" spans="1:1" ht="20.399999999999999">
      <c r="A3" s="270" t="s">
        <v>13</v>
      </c>
    </row>
    <row r="4" spans="1:1" ht="39" customHeight="1">
      <c r="A4" s="270" t="s">
        <v>14</v>
      </c>
    </row>
    <row r="5" spans="1:1" ht="51.75" customHeight="1">
      <c r="A5" s="270" t="s">
        <v>15</v>
      </c>
    </row>
    <row r="6" spans="1:1" ht="27" customHeight="1">
      <c r="A6" s="271" t="s">
        <v>16</v>
      </c>
    </row>
    <row r="7" spans="1:1" ht="40.799999999999997">
      <c r="A7" s="272" t="s">
        <v>17</v>
      </c>
    </row>
    <row r="8" spans="1:1" ht="71.400000000000006">
      <c r="A8" s="273" t="s">
        <v>18</v>
      </c>
    </row>
    <row r="9" spans="1:1" ht="20.399999999999999">
      <c r="A9" s="270" t="s">
        <v>19</v>
      </c>
    </row>
    <row r="10" spans="1:1" ht="40.799999999999997">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4140625" defaultRowHeight="15" customHeight="1"/>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3.2">
      <c r="B6" s="18" t="s">
        <v>25</v>
      </c>
      <c r="C6" s="264">
        <v>18750</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739619.79999999993</v>
      </c>
      <c r="I16" s="170">
        <f>'PR-RAS'!E6</f>
        <v>938584.38000000012</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753930.6399999999</v>
      </c>
      <c r="I17" s="170">
        <f>'PR-RAS'!E151</f>
        <v>941018.79</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10895.040000000034</v>
      </c>
      <c r="I18" s="170">
        <f>'PR-RAS'!E645</f>
        <v>8903.2400000000835</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139955.54</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163095.87</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1250.0899999999999</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161845.78</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abSelected="1" workbookViewId="0">
      <selection activeCell="E648" sqref="E648"/>
    </sheetView>
  </sheetViews>
  <sheetFormatPr defaultColWidth="14.44140625" defaultRowHeight="15" customHeight="1"/>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739619.79999999993</v>
      </c>
      <c r="E6" s="51">
        <f>E7+E44+E50+E82+E106+E124+E133+E139</f>
        <v>938584.38000000012</v>
      </c>
      <c r="F6" s="52">
        <f t="shared" ref="F6:F131" si="0">IF(D6&lt;&gt;0,IF(E6/D6&gt;=100,"&gt;&gt;100",E6/D6*100),"-")</f>
        <v>126.90092666529482</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2.8">
      <c r="A50" s="53">
        <v>63</v>
      </c>
      <c r="B50" s="86" t="s">
        <v>146</v>
      </c>
      <c r="C50" s="50" t="s">
        <v>147</v>
      </c>
      <c r="D50" s="51">
        <f>D51+D54+D59+D62+D65+D68+D71+D74+D77</f>
        <v>671149.24</v>
      </c>
      <c r="E50" s="51">
        <f>E51+E54+E59+E62+E65+E68+E71+E74+E77</f>
        <v>870847.69000000006</v>
      </c>
      <c r="F50" s="52">
        <f t="shared" si="0"/>
        <v>129.75470105575923</v>
      </c>
    </row>
    <row r="51" spans="1:6" ht="12.75" customHeight="1">
      <c r="A51" s="53">
        <v>631</v>
      </c>
      <c r="B51" s="86" t="s">
        <v>148</v>
      </c>
      <c r="C51" s="50" t="s">
        <v>149</v>
      </c>
      <c r="D51" s="51">
        <f t="shared" ref="D51:E51" si="10">D52+D53</f>
        <v>771.97</v>
      </c>
      <c r="E51" s="51">
        <f t="shared" si="10"/>
        <v>0</v>
      </c>
      <c r="F51" s="52">
        <f t="shared" si="0"/>
        <v>0</v>
      </c>
    </row>
    <row r="52" spans="1:6" ht="12.75" customHeight="1">
      <c r="A52" s="53">
        <v>6311</v>
      </c>
      <c r="B52" s="86" t="s">
        <v>150</v>
      </c>
      <c r="C52" s="50" t="s">
        <v>151</v>
      </c>
      <c r="D52" s="242">
        <v>771.97</v>
      </c>
      <c r="E52" s="242"/>
      <c r="F52" s="52">
        <f t="shared" si="0"/>
        <v>0</v>
      </c>
    </row>
    <row r="53" spans="1:6" ht="12.75" customHeight="1">
      <c r="A53" s="53">
        <v>6312</v>
      </c>
      <c r="B53" s="86" t="s">
        <v>152</v>
      </c>
      <c r="C53" s="50" t="s">
        <v>153</v>
      </c>
      <c r="D53" s="242">
        <v>0</v>
      </c>
      <c r="E53" s="242"/>
      <c r="F53" s="52" t="str">
        <f t="shared" si="0"/>
        <v>-</v>
      </c>
    </row>
    <row r="54" spans="1:6" ht="12">
      <c r="A54" s="53">
        <v>632</v>
      </c>
      <c r="B54" s="86" t="s">
        <v>154</v>
      </c>
      <c r="C54" s="50" t="s">
        <v>155</v>
      </c>
      <c r="D54" s="51">
        <f t="shared" ref="D54:E54" si="11">SUM(D55:D58)</f>
        <v>0</v>
      </c>
      <c r="E54" s="51">
        <f t="shared" si="11"/>
        <v>1400</v>
      </c>
      <c r="F54" s="52" t="str">
        <f t="shared" si="0"/>
        <v>-</v>
      </c>
    </row>
    <row r="55" spans="1:6" ht="12.75" customHeight="1">
      <c r="A55" s="53">
        <v>6321</v>
      </c>
      <c r="B55" s="86" t="s">
        <v>156</v>
      </c>
      <c r="C55" s="50" t="s">
        <v>157</v>
      </c>
      <c r="D55" s="242">
        <v>0</v>
      </c>
      <c r="E55" s="242">
        <v>1400</v>
      </c>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2.8">
      <c r="A59" s="53">
        <v>633</v>
      </c>
      <c r="B59" s="86" t="s">
        <v>164</v>
      </c>
      <c r="C59" s="50" t="s">
        <v>165</v>
      </c>
      <c r="D59" s="51">
        <f t="shared" ref="D59:E59" si="12">SUM(D60:D61)</f>
        <v>0</v>
      </c>
      <c r="E59" s="51">
        <f t="shared" si="12"/>
        <v>0</v>
      </c>
      <c r="F59" s="52" t="str">
        <f t="shared" si="0"/>
        <v>-</v>
      </c>
    </row>
    <row r="60" spans="1:6" ht="12">
      <c r="A60" s="53">
        <v>6331</v>
      </c>
      <c r="B60" s="86" t="s">
        <v>166</v>
      </c>
      <c r="C60" s="50" t="s">
        <v>167</v>
      </c>
      <c r="D60" s="242">
        <v>0</v>
      </c>
      <c r="E60" s="242"/>
      <c r="F60" s="52" t="str">
        <f t="shared" si="0"/>
        <v>-</v>
      </c>
    </row>
    <row r="61" spans="1:6" ht="12">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2.8">
      <c r="A68" s="53" t="s">
        <v>182</v>
      </c>
      <c r="B68" s="232" t="s">
        <v>183</v>
      </c>
      <c r="C68" s="50" t="s">
        <v>182</v>
      </c>
      <c r="D68" s="51">
        <f t="shared" ref="D68:E68" si="15">SUM(D69:D70)</f>
        <v>670295.47</v>
      </c>
      <c r="E68" s="51">
        <f t="shared" si="15"/>
        <v>868770.91</v>
      </c>
      <c r="F68" s="52">
        <f t="shared" si="0"/>
        <v>129.61014192741004</v>
      </c>
    </row>
    <row r="69" spans="1:6" ht="12.75" customHeight="1">
      <c r="A69" s="53" t="s">
        <v>184</v>
      </c>
      <c r="B69" s="85" t="s">
        <v>185</v>
      </c>
      <c r="C69" s="50" t="s">
        <v>184</v>
      </c>
      <c r="D69" s="242">
        <v>670295.47</v>
      </c>
      <c r="E69" s="242">
        <v>868770.91</v>
      </c>
      <c r="F69" s="52">
        <f t="shared" si="0"/>
        <v>129.61014192741004</v>
      </c>
    </row>
    <row r="70" spans="1:6" ht="12">
      <c r="A70" s="53" t="s">
        <v>186</v>
      </c>
      <c r="B70" s="85" t="s">
        <v>187</v>
      </c>
      <c r="C70" s="50" t="s">
        <v>186</v>
      </c>
      <c r="D70" s="242">
        <v>0</v>
      </c>
      <c r="E70" s="242"/>
      <c r="F70" s="52" t="str">
        <f t="shared" si="0"/>
        <v>-</v>
      </c>
    </row>
    <row r="71" spans="1:6" ht="22.8">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12">
      <c r="A77" s="53" t="s">
        <v>200</v>
      </c>
      <c r="B77" s="85" t="s">
        <v>201</v>
      </c>
      <c r="C77" s="50" t="s">
        <v>200</v>
      </c>
      <c r="D77" s="51">
        <f t="shared" ref="D77:E77" si="18">SUM(D78:D81)</f>
        <v>81.8</v>
      </c>
      <c r="E77" s="51">
        <f t="shared" si="18"/>
        <v>676.78</v>
      </c>
      <c r="F77" s="52">
        <f t="shared" si="0"/>
        <v>827.35941320293398</v>
      </c>
    </row>
    <row r="78" spans="1:6" ht="12.75" customHeight="1">
      <c r="A78" s="53">
        <v>6391</v>
      </c>
      <c r="B78" s="85" t="s">
        <v>202</v>
      </c>
      <c r="C78" s="50" t="s">
        <v>203</v>
      </c>
      <c r="D78" s="242">
        <v>81.8</v>
      </c>
      <c r="E78" s="242">
        <v>93.62</v>
      </c>
      <c r="F78" s="52">
        <f t="shared" si="0"/>
        <v>114.44987775061126</v>
      </c>
    </row>
    <row r="79" spans="1:6" ht="12.75" customHeight="1">
      <c r="A79" s="53">
        <v>6392</v>
      </c>
      <c r="B79" s="85" t="s">
        <v>204</v>
      </c>
      <c r="C79" s="50" t="s">
        <v>205</v>
      </c>
      <c r="D79" s="242">
        <v>0</v>
      </c>
      <c r="E79" s="242"/>
      <c r="F79" s="52" t="str">
        <f t="shared" si="0"/>
        <v>-</v>
      </c>
    </row>
    <row r="80" spans="1:6" ht="22.8">
      <c r="A80" s="53">
        <v>6393</v>
      </c>
      <c r="B80" s="85" t="s">
        <v>206</v>
      </c>
      <c r="C80" s="50" t="s">
        <v>207</v>
      </c>
      <c r="D80" s="242">
        <v>0</v>
      </c>
      <c r="E80" s="242">
        <v>583.16</v>
      </c>
      <c r="F80" s="52" t="str">
        <f t="shared" si="0"/>
        <v>-</v>
      </c>
    </row>
    <row r="81" spans="1:6" ht="22.8">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2.8">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2.8">
      <c r="A99" s="53">
        <v>6431</v>
      </c>
      <c r="B99" s="85" t="s">
        <v>244</v>
      </c>
      <c r="C99" s="50" t="s">
        <v>245</v>
      </c>
      <c r="D99" s="242">
        <v>0</v>
      </c>
      <c r="E99" s="242"/>
      <c r="F99" s="52" t="str">
        <f t="shared" si="0"/>
        <v>-</v>
      </c>
    </row>
    <row r="100" spans="1:6" ht="22.8">
      <c r="A100" s="53">
        <v>6432</v>
      </c>
      <c r="B100" s="232" t="s">
        <v>246</v>
      </c>
      <c r="C100" s="50" t="s">
        <v>247</v>
      </c>
      <c r="D100" s="242">
        <v>0</v>
      </c>
      <c r="E100" s="242"/>
      <c r="F100" s="52" t="str">
        <f t="shared" si="0"/>
        <v>-</v>
      </c>
    </row>
    <row r="101" spans="1:6" ht="22.8">
      <c r="A101" s="53">
        <v>6433</v>
      </c>
      <c r="B101" s="232" t="s">
        <v>248</v>
      </c>
      <c r="C101" s="50" t="s">
        <v>249</v>
      </c>
      <c r="D101" s="242">
        <v>0</v>
      </c>
      <c r="E101" s="242"/>
      <c r="F101" s="52" t="str">
        <f t="shared" si="0"/>
        <v>-</v>
      </c>
    </row>
    <row r="102" spans="1:6" ht="12">
      <c r="A102" s="53">
        <v>6434</v>
      </c>
      <c r="B102" s="85" t="s">
        <v>250</v>
      </c>
      <c r="C102" s="50" t="s">
        <v>251</v>
      </c>
      <c r="D102" s="242">
        <v>0</v>
      </c>
      <c r="E102" s="242"/>
      <c r="F102" s="52" t="str">
        <f t="shared" si="0"/>
        <v>-</v>
      </c>
    </row>
    <row r="103" spans="1:6" ht="22.8">
      <c r="A103" s="53">
        <v>6435</v>
      </c>
      <c r="B103" s="232" t="s">
        <v>252</v>
      </c>
      <c r="C103" s="50" t="s">
        <v>253</v>
      </c>
      <c r="D103" s="242">
        <v>0</v>
      </c>
      <c r="E103" s="242"/>
      <c r="F103" s="52" t="str">
        <f t="shared" si="0"/>
        <v>-</v>
      </c>
    </row>
    <row r="104" spans="1:6" ht="22.8">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2.8">
      <c r="A106" s="53">
        <v>65</v>
      </c>
      <c r="B106" s="85" t="s">
        <v>258</v>
      </c>
      <c r="C106" s="50" t="s">
        <v>259</v>
      </c>
      <c r="D106" s="51">
        <f t="shared" ref="D106:E106" si="23">D107+D112+D120</f>
        <v>1020.95</v>
      </c>
      <c r="E106" s="51">
        <f t="shared" si="23"/>
        <v>77.78</v>
      </c>
      <c r="F106" s="52">
        <f t="shared" si="0"/>
        <v>7.618394632450169</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1020.95</v>
      </c>
      <c r="E112" s="51">
        <f t="shared" si="25"/>
        <v>77.78</v>
      </c>
      <c r="F112" s="52">
        <f t="shared" si="0"/>
        <v>7.618394632450169</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1020.95</v>
      </c>
      <c r="E117" s="242">
        <v>77.78</v>
      </c>
      <c r="F117" s="52">
        <f t="shared" si="0"/>
        <v>7.618394632450169</v>
      </c>
    </row>
    <row r="118" spans="1:6" ht="12.75" customHeight="1">
      <c r="A118" s="53">
        <v>6527</v>
      </c>
      <c r="B118" s="85" t="s">
        <v>282</v>
      </c>
      <c r="C118" s="50" t="s">
        <v>283</v>
      </c>
      <c r="D118" s="242">
        <v>0</v>
      </c>
      <c r="E118" s="242"/>
      <c r="F118" s="52" t="str">
        <f t="shared" si="0"/>
        <v>-</v>
      </c>
    </row>
    <row r="119" spans="1:6" ht="22.8">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2.8">
      <c r="A124" s="53">
        <v>66</v>
      </c>
      <c r="B124" s="231" t="s">
        <v>294</v>
      </c>
      <c r="C124" s="50" t="s">
        <v>295</v>
      </c>
      <c r="D124" s="51">
        <f t="shared" ref="D124:E124" si="27">D125+D128</f>
        <v>4843.9799999999996</v>
      </c>
      <c r="E124" s="51">
        <f t="shared" si="27"/>
        <v>2463.92</v>
      </c>
      <c r="F124" s="52">
        <f t="shared" si="0"/>
        <v>50.865610510365443</v>
      </c>
    </row>
    <row r="125" spans="1:6" ht="12.75" customHeight="1">
      <c r="A125" s="53">
        <v>661</v>
      </c>
      <c r="B125" s="86" t="s">
        <v>296</v>
      </c>
      <c r="C125" s="50" t="s">
        <v>297</v>
      </c>
      <c r="D125" s="51">
        <f t="shared" ref="D125:E125" si="28">SUM(D126:D127)</f>
        <v>983.98</v>
      </c>
      <c r="E125" s="51">
        <f t="shared" si="28"/>
        <v>1213.92</v>
      </c>
      <c r="F125" s="52">
        <f t="shared" si="0"/>
        <v>123.36836114555175</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983.98</v>
      </c>
      <c r="E127" s="242">
        <v>1213.92</v>
      </c>
      <c r="F127" s="52">
        <f t="shared" si="0"/>
        <v>123.36836114555175</v>
      </c>
    </row>
    <row r="128" spans="1:6" ht="22.8">
      <c r="A128" s="53">
        <v>663</v>
      </c>
      <c r="B128" s="231" t="s">
        <v>302</v>
      </c>
      <c r="C128" s="50" t="s">
        <v>303</v>
      </c>
      <c r="D128" s="51">
        <f t="shared" ref="D128:E128" si="29">SUM(D129:D132)</f>
        <v>3860</v>
      </c>
      <c r="E128" s="51">
        <f t="shared" si="29"/>
        <v>1250</v>
      </c>
      <c r="F128" s="52">
        <f t="shared" si="0"/>
        <v>32.383419689119172</v>
      </c>
    </row>
    <row r="129" spans="1:6" ht="12.75" customHeight="1">
      <c r="A129" s="53">
        <v>6631</v>
      </c>
      <c r="B129" s="86" t="s">
        <v>304</v>
      </c>
      <c r="C129" s="50" t="s">
        <v>305</v>
      </c>
      <c r="D129" s="242">
        <v>3860</v>
      </c>
      <c r="E129" s="242">
        <v>1250</v>
      </c>
      <c r="F129" s="52">
        <f t="shared" si="0"/>
        <v>32.383419689119172</v>
      </c>
    </row>
    <row r="130" spans="1:6" ht="12.75" customHeight="1">
      <c r="A130" s="53">
        <v>6632</v>
      </c>
      <c r="B130" s="232" t="s">
        <v>306</v>
      </c>
      <c r="C130" s="50" t="s">
        <v>307</v>
      </c>
      <c r="D130" s="242">
        <v>0</v>
      </c>
      <c r="E130" s="242"/>
      <c r="F130" s="52" t="str">
        <f t="shared" si="0"/>
        <v>-</v>
      </c>
    </row>
    <row r="131" spans="1:6" ht="22.8">
      <c r="A131" s="53" t="s">
        <v>308</v>
      </c>
      <c r="B131" s="232" t="s">
        <v>309</v>
      </c>
      <c r="C131" s="54" t="s">
        <v>308</v>
      </c>
      <c r="D131" s="242">
        <v>0</v>
      </c>
      <c r="E131" s="242"/>
      <c r="F131" s="52" t="str">
        <f t="shared" si="0"/>
        <v>-</v>
      </c>
    </row>
    <row r="132" spans="1:6" ht="22.8">
      <c r="A132" s="53" t="s">
        <v>310</v>
      </c>
      <c r="B132" s="232" t="s">
        <v>311</v>
      </c>
      <c r="C132" s="54" t="s">
        <v>310</v>
      </c>
      <c r="D132" s="242">
        <v>0</v>
      </c>
      <c r="E132" s="242"/>
      <c r="F132" s="52" t="str">
        <f>IF(D132&lt;&gt;0,IF(E132/D132&gt;=100,"&gt;&gt;100",E132/D132*100),"-")</f>
        <v>-</v>
      </c>
    </row>
    <row r="133" spans="1:6" ht="22.8">
      <c r="A133" s="53">
        <v>67</v>
      </c>
      <c r="B133" s="232" t="s">
        <v>312</v>
      </c>
      <c r="C133" s="50" t="s">
        <v>313</v>
      </c>
      <c r="D133" s="51">
        <f t="shared" ref="D133:E133" si="30">D134+D138</f>
        <v>62594.51</v>
      </c>
      <c r="E133" s="51">
        <f t="shared" si="30"/>
        <v>65194.99</v>
      </c>
      <c r="F133" s="52">
        <f t="shared" ref="F133:F223" si="31">IF(D133&lt;&gt;0,IF(E133/D133&gt;=100,"&gt;&gt;100",E133/D133*100),"-")</f>
        <v>104.154485752824</v>
      </c>
    </row>
    <row r="134" spans="1:6" ht="22.8">
      <c r="A134" s="53">
        <v>671</v>
      </c>
      <c r="B134" s="232" t="s">
        <v>314</v>
      </c>
      <c r="C134" s="50" t="s">
        <v>315</v>
      </c>
      <c r="D134" s="51">
        <f t="shared" ref="D134:E134" si="32">SUM(D135:D137)</f>
        <v>62594.51</v>
      </c>
      <c r="E134" s="51">
        <f t="shared" si="32"/>
        <v>65194.99</v>
      </c>
      <c r="F134" s="52">
        <f t="shared" si="31"/>
        <v>104.154485752824</v>
      </c>
    </row>
    <row r="135" spans="1:6" ht="12.75" customHeight="1">
      <c r="A135" s="53">
        <v>6711</v>
      </c>
      <c r="B135" s="85" t="s">
        <v>316</v>
      </c>
      <c r="C135" s="50" t="s">
        <v>317</v>
      </c>
      <c r="D135" s="242">
        <v>62594.51</v>
      </c>
      <c r="E135" s="242">
        <v>65194.99</v>
      </c>
      <c r="F135" s="52">
        <f t="shared" si="31"/>
        <v>104.154485752824</v>
      </c>
    </row>
    <row r="136" spans="1:6" ht="22.8">
      <c r="A136" s="53">
        <v>6712</v>
      </c>
      <c r="B136" s="232" t="s">
        <v>318</v>
      </c>
      <c r="C136" s="50" t="s">
        <v>319</v>
      </c>
      <c r="D136" s="242">
        <v>0</v>
      </c>
      <c r="E136" s="242"/>
      <c r="F136" s="52" t="str">
        <f t="shared" si="31"/>
        <v>-</v>
      </c>
    </row>
    <row r="137" spans="1:6" ht="22.8">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11.12</v>
      </c>
      <c r="E139" s="51">
        <f t="shared" si="33"/>
        <v>0</v>
      </c>
      <c r="F139" s="52">
        <f t="shared" si="31"/>
        <v>0</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11.12</v>
      </c>
      <c r="E150" s="242"/>
      <c r="F150" s="52">
        <f t="shared" si="31"/>
        <v>0</v>
      </c>
    </row>
    <row r="151" spans="1:6" ht="12.75" customHeight="1">
      <c r="A151" s="53">
        <v>3</v>
      </c>
      <c r="B151" s="85" t="s">
        <v>348</v>
      </c>
      <c r="C151" s="50" t="s">
        <v>56</v>
      </c>
      <c r="D151" s="51">
        <f t="shared" ref="D151:E151" si="35">D152+D163+D196+D215+D224+D252+D263</f>
        <v>753930.6399999999</v>
      </c>
      <c r="E151" s="51">
        <f t="shared" si="35"/>
        <v>941018.79</v>
      </c>
      <c r="F151" s="52">
        <f t="shared" si="31"/>
        <v>124.81503470929371</v>
      </c>
    </row>
    <row r="152" spans="1:6" ht="12.75" customHeight="1">
      <c r="A152" s="53">
        <v>31</v>
      </c>
      <c r="B152" s="85" t="s">
        <v>349</v>
      </c>
      <c r="C152" s="50" t="s">
        <v>35</v>
      </c>
      <c r="D152" s="51">
        <f t="shared" ref="D152:E152" si="36">D153+D158+D159</f>
        <v>672137.87</v>
      </c>
      <c r="E152" s="51">
        <f t="shared" si="36"/>
        <v>864109.91</v>
      </c>
      <c r="F152" s="52">
        <f t="shared" si="31"/>
        <v>128.56140809325325</v>
      </c>
    </row>
    <row r="153" spans="1:6" ht="12.75" customHeight="1">
      <c r="A153" s="53">
        <v>311</v>
      </c>
      <c r="B153" s="85" t="s">
        <v>350</v>
      </c>
      <c r="C153" s="50" t="s">
        <v>351</v>
      </c>
      <c r="D153" s="51">
        <f t="shared" ref="D153:E153" si="37">SUM(D154:D157)</f>
        <v>558663.5</v>
      </c>
      <c r="E153" s="51">
        <f t="shared" si="37"/>
        <v>715969.92</v>
      </c>
      <c r="F153" s="52">
        <f t="shared" si="31"/>
        <v>128.15763335174037</v>
      </c>
    </row>
    <row r="154" spans="1:6" ht="12.75" customHeight="1">
      <c r="A154" s="53">
        <v>3111</v>
      </c>
      <c r="B154" s="85" t="s">
        <v>352</v>
      </c>
      <c r="C154" s="50" t="s">
        <v>353</v>
      </c>
      <c r="D154" s="242">
        <v>558663.5</v>
      </c>
      <c r="E154" s="242">
        <v>715969.92</v>
      </c>
      <c r="F154" s="52">
        <f t="shared" si="31"/>
        <v>128.15763335174037</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0</v>
      </c>
      <c r="E156" s="242"/>
      <c r="F156" s="52" t="str">
        <f t="shared" si="31"/>
        <v>-</v>
      </c>
    </row>
    <row r="157" spans="1:6" ht="12.75" customHeight="1">
      <c r="A157" s="53">
        <v>3114</v>
      </c>
      <c r="B157" s="85" t="s">
        <v>358</v>
      </c>
      <c r="C157" s="50" t="s">
        <v>359</v>
      </c>
      <c r="D157" s="242">
        <v>0</v>
      </c>
      <c r="E157" s="242"/>
      <c r="F157" s="52" t="str">
        <f t="shared" si="31"/>
        <v>-</v>
      </c>
    </row>
    <row r="158" spans="1:6" ht="12.75" customHeight="1">
      <c r="A158" s="53">
        <v>312</v>
      </c>
      <c r="B158" s="85" t="s">
        <v>360</v>
      </c>
      <c r="C158" s="50" t="s">
        <v>361</v>
      </c>
      <c r="D158" s="242">
        <v>22490.67</v>
      </c>
      <c r="E158" s="242">
        <v>30005.02</v>
      </c>
      <c r="F158" s="52">
        <f t="shared" si="31"/>
        <v>133.41096552481542</v>
      </c>
    </row>
    <row r="159" spans="1:6" ht="12.75" customHeight="1">
      <c r="A159" s="53">
        <v>313</v>
      </c>
      <c r="B159" s="85" t="s">
        <v>362</v>
      </c>
      <c r="C159" s="50" t="s">
        <v>363</v>
      </c>
      <c r="D159" s="51">
        <f t="shared" ref="D159:E159" si="38">SUM(D160:D162)</f>
        <v>90983.7</v>
      </c>
      <c r="E159" s="51">
        <f t="shared" si="38"/>
        <v>118134.97</v>
      </c>
      <c r="F159" s="52">
        <f t="shared" si="31"/>
        <v>129.84190574795267</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90983.7</v>
      </c>
      <c r="E161" s="242">
        <v>118134.97</v>
      </c>
      <c r="F161" s="52">
        <f t="shared" si="31"/>
        <v>129.84190574795267</v>
      </c>
    </row>
    <row r="162" spans="1:6" ht="12.75" customHeight="1">
      <c r="A162" s="53">
        <v>3133</v>
      </c>
      <c r="B162" s="85" t="s">
        <v>367</v>
      </c>
      <c r="C162" s="50" t="s">
        <v>368</v>
      </c>
      <c r="D162" s="242">
        <v>0</v>
      </c>
      <c r="E162" s="242"/>
      <c r="F162" s="52" t="str">
        <f t="shared" si="31"/>
        <v>-</v>
      </c>
    </row>
    <row r="163" spans="1:6" ht="12.75" customHeight="1">
      <c r="A163" s="53">
        <v>32</v>
      </c>
      <c r="B163" s="85" t="s">
        <v>369</v>
      </c>
      <c r="C163" s="50" t="s">
        <v>370</v>
      </c>
      <c r="D163" s="51">
        <f t="shared" ref="D163:E163" si="39">D164+D169+D177+D187+D188</f>
        <v>80133.579999999987</v>
      </c>
      <c r="E163" s="51">
        <f t="shared" si="39"/>
        <v>75364.750000000015</v>
      </c>
      <c r="F163" s="52">
        <f t="shared" si="31"/>
        <v>94.048899350309853</v>
      </c>
    </row>
    <row r="164" spans="1:6" ht="12.75" customHeight="1">
      <c r="A164" s="53">
        <v>321</v>
      </c>
      <c r="B164" s="85" t="s">
        <v>371</v>
      </c>
      <c r="C164" s="50" t="s">
        <v>372</v>
      </c>
      <c r="D164" s="51">
        <f t="shared" ref="D164:E164" si="40">SUM(D165:D168)</f>
        <v>27047.29</v>
      </c>
      <c r="E164" s="51">
        <f t="shared" si="40"/>
        <v>28389.17</v>
      </c>
      <c r="F164" s="52">
        <f t="shared" si="31"/>
        <v>104.96123641222465</v>
      </c>
    </row>
    <row r="165" spans="1:6" ht="12.75" customHeight="1">
      <c r="A165" s="53">
        <v>3211</v>
      </c>
      <c r="B165" s="85" t="s">
        <v>373</v>
      </c>
      <c r="C165" s="50" t="s">
        <v>374</v>
      </c>
      <c r="D165" s="242">
        <v>5675.57</v>
      </c>
      <c r="E165" s="242">
        <v>5810.67</v>
      </c>
      <c r="F165" s="52">
        <f t="shared" si="31"/>
        <v>102.38037765369823</v>
      </c>
    </row>
    <row r="166" spans="1:6" ht="12.75" customHeight="1">
      <c r="A166" s="53">
        <v>3212</v>
      </c>
      <c r="B166" s="85" t="s">
        <v>375</v>
      </c>
      <c r="C166" s="50" t="s">
        <v>376</v>
      </c>
      <c r="D166" s="242">
        <v>21261.72</v>
      </c>
      <c r="E166" s="242">
        <v>22453.5</v>
      </c>
      <c r="F166" s="52">
        <f t="shared" si="31"/>
        <v>105.60528499105435</v>
      </c>
    </row>
    <row r="167" spans="1:6" ht="12.75" customHeight="1">
      <c r="A167" s="53">
        <v>3213</v>
      </c>
      <c r="B167" s="85" t="s">
        <v>377</v>
      </c>
      <c r="C167" s="50" t="s">
        <v>378</v>
      </c>
      <c r="D167" s="242">
        <v>110</v>
      </c>
      <c r="E167" s="242">
        <v>125</v>
      </c>
      <c r="F167" s="52">
        <f t="shared" si="31"/>
        <v>113.63636363636364</v>
      </c>
    </row>
    <row r="168" spans="1:6" ht="12.75" customHeight="1">
      <c r="A168" s="53">
        <v>3214</v>
      </c>
      <c r="B168" s="85" t="s">
        <v>379</v>
      </c>
      <c r="C168" s="50" t="s">
        <v>380</v>
      </c>
      <c r="D168" s="242">
        <v>0</v>
      </c>
      <c r="E168" s="242"/>
      <c r="F168" s="52" t="str">
        <f t="shared" si="31"/>
        <v>-</v>
      </c>
    </row>
    <row r="169" spans="1:6" ht="12.75" customHeight="1">
      <c r="A169" s="53">
        <v>322</v>
      </c>
      <c r="B169" s="85" t="s">
        <v>381</v>
      </c>
      <c r="C169" s="50" t="s">
        <v>382</v>
      </c>
      <c r="D169" s="51">
        <f t="shared" ref="D169:E169" si="41">SUM(D170:D176)</f>
        <v>20850</v>
      </c>
      <c r="E169" s="51">
        <f t="shared" si="41"/>
        <v>19345.430000000004</v>
      </c>
      <c r="F169" s="52">
        <f t="shared" si="31"/>
        <v>92.783836930455649</v>
      </c>
    </row>
    <row r="170" spans="1:6" ht="12.75" customHeight="1">
      <c r="A170" s="53">
        <v>3221</v>
      </c>
      <c r="B170" s="85" t="s">
        <v>383</v>
      </c>
      <c r="C170" s="50" t="s">
        <v>384</v>
      </c>
      <c r="D170" s="242">
        <v>3618.96</v>
      </c>
      <c r="E170" s="242">
        <v>5085.8599999999997</v>
      </c>
      <c r="F170" s="52">
        <f t="shared" si="31"/>
        <v>140.53374450118267</v>
      </c>
    </row>
    <row r="171" spans="1:6" ht="12.75" customHeight="1">
      <c r="A171" s="53">
        <v>3222</v>
      </c>
      <c r="B171" s="85" t="s">
        <v>385</v>
      </c>
      <c r="C171" s="50" t="s">
        <v>386</v>
      </c>
      <c r="D171" s="242">
        <v>8920.89</v>
      </c>
      <c r="E171" s="242">
        <v>6849.38</v>
      </c>
      <c r="F171" s="52">
        <f t="shared" si="31"/>
        <v>76.779110604435218</v>
      </c>
    </row>
    <row r="172" spans="1:6" ht="12.75" customHeight="1">
      <c r="A172" s="53">
        <v>3223</v>
      </c>
      <c r="B172" s="85" t="s">
        <v>387</v>
      </c>
      <c r="C172" s="50" t="s">
        <v>388</v>
      </c>
      <c r="D172" s="242">
        <v>6900.95</v>
      </c>
      <c r="E172" s="242">
        <v>5972.16</v>
      </c>
      <c r="F172" s="52">
        <f t="shared" si="31"/>
        <v>86.541128395365845</v>
      </c>
    </row>
    <row r="173" spans="1:6" ht="12.75" customHeight="1">
      <c r="A173" s="53">
        <v>3224</v>
      </c>
      <c r="B173" s="85" t="s">
        <v>389</v>
      </c>
      <c r="C173" s="50" t="s">
        <v>390</v>
      </c>
      <c r="D173" s="242">
        <v>474.04</v>
      </c>
      <c r="E173" s="242">
        <v>804.7</v>
      </c>
      <c r="F173" s="52">
        <f t="shared" si="31"/>
        <v>169.753607290524</v>
      </c>
    </row>
    <row r="174" spans="1:6" ht="12.75" customHeight="1">
      <c r="A174" s="53">
        <v>3225</v>
      </c>
      <c r="B174" s="85" t="s">
        <v>391</v>
      </c>
      <c r="C174" s="50" t="s">
        <v>392</v>
      </c>
      <c r="D174" s="242">
        <v>706.78</v>
      </c>
      <c r="E174" s="242">
        <v>470.49</v>
      </c>
      <c r="F174" s="52">
        <f t="shared" si="31"/>
        <v>66.568097569257773</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228.38</v>
      </c>
      <c r="E176" s="242">
        <v>162.84</v>
      </c>
      <c r="F176" s="52">
        <f t="shared" si="31"/>
        <v>71.302215605569657</v>
      </c>
    </row>
    <row r="177" spans="1:6" ht="12.75" customHeight="1">
      <c r="A177" s="53">
        <v>323</v>
      </c>
      <c r="B177" s="85" t="s">
        <v>397</v>
      </c>
      <c r="C177" s="50" t="s">
        <v>398</v>
      </c>
      <c r="D177" s="51">
        <f t="shared" ref="D177:E177" si="42">SUM(D178:D186)</f>
        <v>17743.199999999997</v>
      </c>
      <c r="E177" s="51">
        <f t="shared" si="42"/>
        <v>18313.8</v>
      </c>
      <c r="F177" s="52">
        <f t="shared" si="31"/>
        <v>103.21587988637901</v>
      </c>
    </row>
    <row r="178" spans="1:6" ht="12.75" customHeight="1">
      <c r="A178" s="53">
        <v>3231</v>
      </c>
      <c r="B178" s="85" t="s">
        <v>399</v>
      </c>
      <c r="C178" s="50" t="s">
        <v>400</v>
      </c>
      <c r="D178" s="242">
        <v>1585.69</v>
      </c>
      <c r="E178" s="242">
        <v>1058.6199999999999</v>
      </c>
      <c r="F178" s="52">
        <f t="shared" si="31"/>
        <v>66.760842283170092</v>
      </c>
    </row>
    <row r="179" spans="1:6" ht="12.75" customHeight="1">
      <c r="A179" s="53">
        <v>3232</v>
      </c>
      <c r="B179" s="85" t="s">
        <v>401</v>
      </c>
      <c r="C179" s="50" t="s">
        <v>402</v>
      </c>
      <c r="D179" s="242">
        <v>3385.24</v>
      </c>
      <c r="E179" s="242">
        <v>4788.87</v>
      </c>
      <c r="F179" s="52">
        <f t="shared" si="31"/>
        <v>141.4632345121764</v>
      </c>
    </row>
    <row r="180" spans="1:6" ht="12.75" customHeight="1">
      <c r="A180" s="53">
        <v>3233</v>
      </c>
      <c r="B180" s="85" t="s">
        <v>403</v>
      </c>
      <c r="C180" s="50" t="s">
        <v>404</v>
      </c>
      <c r="D180" s="242">
        <v>127.44</v>
      </c>
      <c r="E180" s="242">
        <v>127.44</v>
      </c>
      <c r="F180" s="52">
        <f t="shared" si="31"/>
        <v>100</v>
      </c>
    </row>
    <row r="181" spans="1:6" ht="12.75" customHeight="1">
      <c r="A181" s="53">
        <v>3234</v>
      </c>
      <c r="B181" s="85" t="s">
        <v>405</v>
      </c>
      <c r="C181" s="50" t="s">
        <v>406</v>
      </c>
      <c r="D181" s="242">
        <v>3219.84</v>
      </c>
      <c r="E181" s="242">
        <v>3059.1</v>
      </c>
      <c r="F181" s="52">
        <f t="shared" si="31"/>
        <v>95.007826475849726</v>
      </c>
    </row>
    <row r="182" spans="1:6" ht="12.75" customHeight="1">
      <c r="A182" s="53">
        <v>3235</v>
      </c>
      <c r="B182" s="85" t="s">
        <v>407</v>
      </c>
      <c r="C182" s="50" t="s">
        <v>408</v>
      </c>
      <c r="D182" s="242">
        <v>3729.42</v>
      </c>
      <c r="E182" s="242">
        <v>4166.33</v>
      </c>
      <c r="F182" s="52">
        <f t="shared" si="31"/>
        <v>111.71522649634527</v>
      </c>
    </row>
    <row r="183" spans="1:6" ht="12.75" customHeight="1">
      <c r="A183" s="53">
        <v>3236</v>
      </c>
      <c r="B183" s="85" t="s">
        <v>409</v>
      </c>
      <c r="C183" s="50" t="s">
        <v>410</v>
      </c>
      <c r="D183" s="242">
        <v>0</v>
      </c>
      <c r="E183" s="242"/>
      <c r="F183" s="52" t="str">
        <f t="shared" si="31"/>
        <v>-</v>
      </c>
    </row>
    <row r="184" spans="1:6" ht="12.75" customHeight="1">
      <c r="A184" s="53">
        <v>3237</v>
      </c>
      <c r="B184" s="85" t="s">
        <v>411</v>
      </c>
      <c r="C184" s="50" t="s">
        <v>412</v>
      </c>
      <c r="D184" s="242">
        <v>2180.41</v>
      </c>
      <c r="E184" s="242">
        <v>1525.78</v>
      </c>
      <c r="F184" s="52">
        <f t="shared" si="31"/>
        <v>69.976747492444076</v>
      </c>
    </row>
    <row r="185" spans="1:6" ht="12.75" customHeight="1">
      <c r="A185" s="53">
        <v>3238</v>
      </c>
      <c r="B185" s="85" t="s">
        <v>413</v>
      </c>
      <c r="C185" s="50" t="s">
        <v>414</v>
      </c>
      <c r="D185" s="242">
        <v>3242.06</v>
      </c>
      <c r="E185" s="242">
        <v>3215.36</v>
      </c>
      <c r="F185" s="52">
        <f t="shared" si="31"/>
        <v>99.176449541341</v>
      </c>
    </row>
    <row r="186" spans="1:6" ht="12.75" customHeight="1">
      <c r="A186" s="53">
        <v>3239</v>
      </c>
      <c r="B186" s="85" t="s">
        <v>415</v>
      </c>
      <c r="C186" s="50" t="s">
        <v>416</v>
      </c>
      <c r="D186" s="242">
        <v>273.10000000000002</v>
      </c>
      <c r="E186" s="242">
        <v>372.3</v>
      </c>
      <c r="F186" s="52">
        <f t="shared" si="31"/>
        <v>136.32369095569388</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14493.09</v>
      </c>
      <c r="E188" s="51">
        <f t="shared" si="43"/>
        <v>9316.35</v>
      </c>
      <c r="F188" s="52">
        <f t="shared" si="31"/>
        <v>64.281323030492459</v>
      </c>
    </row>
    <row r="189" spans="1:6" ht="12.75" customHeight="1">
      <c r="A189" s="53">
        <v>3291</v>
      </c>
      <c r="B189" s="232" t="s">
        <v>421</v>
      </c>
      <c r="C189" s="50" t="s">
        <v>422</v>
      </c>
      <c r="D189" s="242">
        <v>1517.54</v>
      </c>
      <c r="E189" s="242">
        <v>1486.49</v>
      </c>
      <c r="F189" s="52">
        <f t="shared" si="31"/>
        <v>97.953925431949074</v>
      </c>
    </row>
    <row r="190" spans="1:6" ht="12.75" customHeight="1">
      <c r="A190" s="53">
        <v>3292</v>
      </c>
      <c r="B190" s="85" t="s">
        <v>423</v>
      </c>
      <c r="C190" s="50" t="s">
        <v>424</v>
      </c>
      <c r="D190" s="242">
        <v>0</v>
      </c>
      <c r="E190" s="242"/>
      <c r="F190" s="52" t="str">
        <f t="shared" si="31"/>
        <v>-</v>
      </c>
    </row>
    <row r="191" spans="1:6" ht="12.75" customHeight="1">
      <c r="A191" s="53">
        <v>3293</v>
      </c>
      <c r="B191" s="85" t="s">
        <v>425</v>
      </c>
      <c r="C191" s="50" t="s">
        <v>426</v>
      </c>
      <c r="D191" s="242">
        <v>780.05</v>
      </c>
      <c r="E191" s="242">
        <v>564.04999999999995</v>
      </c>
      <c r="F191" s="52">
        <f t="shared" si="31"/>
        <v>72.309467341837063</v>
      </c>
    </row>
    <row r="192" spans="1:6" ht="12.75" customHeight="1">
      <c r="A192" s="53">
        <v>3294</v>
      </c>
      <c r="B192" s="85" t="s">
        <v>427</v>
      </c>
      <c r="C192" s="50" t="s">
        <v>428</v>
      </c>
      <c r="D192" s="242">
        <v>33.18</v>
      </c>
      <c r="E192" s="242">
        <v>35</v>
      </c>
      <c r="F192" s="52">
        <f t="shared" si="31"/>
        <v>105.48523206751055</v>
      </c>
    </row>
    <row r="193" spans="1:6" ht="12.75" customHeight="1">
      <c r="A193" s="53">
        <v>3295</v>
      </c>
      <c r="B193" s="85" t="s">
        <v>429</v>
      </c>
      <c r="C193" s="50" t="s">
        <v>430</v>
      </c>
      <c r="D193" s="242">
        <v>1648.86</v>
      </c>
      <c r="E193" s="242">
        <v>1960</v>
      </c>
      <c r="F193" s="52">
        <f t="shared" si="31"/>
        <v>118.87000715645961</v>
      </c>
    </row>
    <row r="194" spans="1:6" ht="12.75" customHeight="1">
      <c r="A194" s="53" t="s">
        <v>431</v>
      </c>
      <c r="B194" s="85" t="s">
        <v>432</v>
      </c>
      <c r="C194" s="50" t="s">
        <v>431</v>
      </c>
      <c r="D194" s="242">
        <v>0</v>
      </c>
      <c r="E194" s="242"/>
      <c r="F194" s="52" t="str">
        <f t="shared" si="31"/>
        <v>-</v>
      </c>
    </row>
    <row r="195" spans="1:6" ht="12.75" customHeight="1">
      <c r="A195" s="53">
        <v>3299</v>
      </c>
      <c r="B195" s="85" t="s">
        <v>433</v>
      </c>
      <c r="C195" s="50" t="s">
        <v>434</v>
      </c>
      <c r="D195" s="242">
        <v>10513.46</v>
      </c>
      <c r="E195" s="242">
        <v>5270.81</v>
      </c>
      <c r="F195" s="52">
        <f t="shared" si="31"/>
        <v>50.13392356084487</v>
      </c>
    </row>
    <row r="196" spans="1:6" ht="12.75" customHeight="1">
      <c r="A196" s="53">
        <v>34</v>
      </c>
      <c r="B196" s="232" t="s">
        <v>435</v>
      </c>
      <c r="C196" s="50" t="s">
        <v>436</v>
      </c>
      <c r="D196" s="51">
        <f t="shared" ref="D196:E196" si="44">D197+D202+D210</f>
        <v>0</v>
      </c>
      <c r="E196" s="51">
        <f t="shared" si="44"/>
        <v>0</v>
      </c>
      <c r="F196" s="52" t="str">
        <f t="shared" si="31"/>
        <v>-</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2.8">
      <c r="A203" s="53">
        <v>3421</v>
      </c>
      <c r="B203" s="85" t="s">
        <v>449</v>
      </c>
      <c r="C203" s="50" t="s">
        <v>450</v>
      </c>
      <c r="D203" s="242">
        <v>0</v>
      </c>
      <c r="E203" s="242"/>
      <c r="F203" s="52" t="str">
        <f t="shared" si="31"/>
        <v>-</v>
      </c>
    </row>
    <row r="204" spans="1:6" ht="22.8">
      <c r="A204" s="53">
        <v>3422</v>
      </c>
      <c r="B204" s="232" t="s">
        <v>451</v>
      </c>
      <c r="C204" s="50" t="s">
        <v>452</v>
      </c>
      <c r="D204" s="242">
        <v>0</v>
      </c>
      <c r="E204" s="242"/>
      <c r="F204" s="52" t="str">
        <f t="shared" si="31"/>
        <v>-</v>
      </c>
    </row>
    <row r="205" spans="1:6" ht="22.8">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2.8">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0</v>
      </c>
      <c r="E210" s="51">
        <f t="shared" si="47"/>
        <v>0</v>
      </c>
      <c r="F210" s="52" t="str">
        <f t="shared" si="31"/>
        <v>-</v>
      </c>
    </row>
    <row r="211" spans="1:6" ht="12.75" customHeight="1">
      <c r="A211" s="53">
        <v>3431</v>
      </c>
      <c r="B211" s="232" t="s">
        <v>465</v>
      </c>
      <c r="C211" s="50" t="s">
        <v>466</v>
      </c>
      <c r="D211" s="242">
        <v>0</v>
      </c>
      <c r="E211" s="242"/>
      <c r="F211" s="52" t="str">
        <f t="shared" si="31"/>
        <v>-</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0</v>
      </c>
      <c r="E213" s="242"/>
      <c r="F213" s="52" t="str">
        <f t="shared" si="31"/>
        <v>-</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2.8">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2.8">
      <c r="A223" s="53" t="s">
        <v>489</v>
      </c>
      <c r="B223" s="85" t="s">
        <v>490</v>
      </c>
      <c r="C223" s="50" t="s">
        <v>489</v>
      </c>
      <c r="D223" s="242">
        <v>0</v>
      </c>
      <c r="E223" s="242"/>
      <c r="F223" s="52" t="str">
        <f t="shared" si="31"/>
        <v>-</v>
      </c>
    </row>
    <row r="224" spans="1:6" ht="22.8">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2.8">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12">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12">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2.8">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c r="A241" s="53">
        <v>3672</v>
      </c>
      <c r="B241" s="85" t="s">
        <v>525</v>
      </c>
      <c r="C241" s="50" t="s">
        <v>526</v>
      </c>
      <c r="D241" s="242">
        <v>0</v>
      </c>
      <c r="E241" s="242"/>
      <c r="F241" s="52" t="str">
        <f t="shared" si="59"/>
        <v>-</v>
      </c>
    </row>
    <row r="242" spans="1:6" ht="22.8">
      <c r="A242" s="53">
        <v>3673</v>
      </c>
      <c r="B242" s="85" t="s">
        <v>527</v>
      </c>
      <c r="C242" s="50" t="s">
        <v>528</v>
      </c>
      <c r="D242" s="242">
        <v>0</v>
      </c>
      <c r="E242" s="242"/>
      <c r="F242" s="52" t="str">
        <f t="shared" si="59"/>
        <v>-</v>
      </c>
    </row>
    <row r="243" spans="1:6" ht="22.8">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12">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2.8">
      <c r="A250" s="53" t="s">
        <v>541</v>
      </c>
      <c r="B250" s="85" t="s">
        <v>206</v>
      </c>
      <c r="C250" s="50" t="s">
        <v>541</v>
      </c>
      <c r="D250" s="242">
        <v>0</v>
      </c>
      <c r="E250" s="242"/>
      <c r="F250" s="52" t="str">
        <f t="shared" si="61"/>
        <v>-</v>
      </c>
    </row>
    <row r="251" spans="1:6" ht="22.8">
      <c r="A251" s="53" t="s">
        <v>542</v>
      </c>
      <c r="B251" s="85" t="s">
        <v>208</v>
      </c>
      <c r="C251" s="50" t="s">
        <v>542</v>
      </c>
      <c r="D251" s="242">
        <v>0</v>
      </c>
      <c r="E251" s="242"/>
      <c r="F251" s="52" t="str">
        <f t="shared" si="61"/>
        <v>-</v>
      </c>
    </row>
    <row r="252" spans="1:6" ht="22.8">
      <c r="A252" s="53">
        <v>37</v>
      </c>
      <c r="B252" s="85" t="s">
        <v>543</v>
      </c>
      <c r="C252" s="50" t="s">
        <v>544</v>
      </c>
      <c r="D252" s="51">
        <f t="shared" ref="D252:E252" si="63">D253+D259</f>
        <v>0</v>
      </c>
      <c r="E252" s="51">
        <f t="shared" si="63"/>
        <v>0</v>
      </c>
      <c r="F252" s="52" t="str">
        <f t="shared" ref="F252:F258" si="64">IF(D252&lt;&gt;0,IF(E252/D252&gt;=100,"&gt;&gt;100",E252/D252*100),"-")</f>
        <v>-</v>
      </c>
    </row>
    <row r="253" spans="1:6" ht="12">
      <c r="A253" s="53">
        <v>371</v>
      </c>
      <c r="B253" s="85" t="s">
        <v>545</v>
      </c>
      <c r="C253" s="50" t="s">
        <v>546</v>
      </c>
      <c r="D253" s="51">
        <f t="shared" ref="D253:E253" si="65">SUM(D254:D258)</f>
        <v>0</v>
      </c>
      <c r="E253" s="51">
        <f t="shared" si="65"/>
        <v>0</v>
      </c>
      <c r="F253" s="52" t="str">
        <f t="shared" si="64"/>
        <v>-</v>
      </c>
    </row>
    <row r="254" spans="1:6" ht="22.8">
      <c r="A254" s="53">
        <v>3711</v>
      </c>
      <c r="B254" s="85" t="s">
        <v>547</v>
      </c>
      <c r="C254" s="50" t="s">
        <v>548</v>
      </c>
      <c r="D254" s="242">
        <v>0</v>
      </c>
      <c r="E254" s="242"/>
      <c r="F254" s="52" t="str">
        <f t="shared" si="64"/>
        <v>-</v>
      </c>
    </row>
    <row r="255" spans="1:6" ht="22.8">
      <c r="A255" s="53">
        <v>3712</v>
      </c>
      <c r="B255" s="85" t="s">
        <v>549</v>
      </c>
      <c r="C255" s="50" t="s">
        <v>550</v>
      </c>
      <c r="D255" s="242">
        <v>0</v>
      </c>
      <c r="E255" s="242"/>
      <c r="F255" s="52" t="str">
        <f t="shared" si="64"/>
        <v>-</v>
      </c>
    </row>
    <row r="256" spans="1:6" ht="12">
      <c r="A256" s="53" t="s">
        <v>551</v>
      </c>
      <c r="B256" s="85" t="s">
        <v>552</v>
      </c>
      <c r="C256" s="50" t="s">
        <v>551</v>
      </c>
      <c r="D256" s="242">
        <v>0</v>
      </c>
      <c r="E256" s="242"/>
      <c r="F256" s="52" t="str">
        <f t="shared" si="64"/>
        <v>-</v>
      </c>
    </row>
    <row r="257" spans="1:6" ht="12">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0</v>
      </c>
      <c r="E261" s="242"/>
      <c r="F261" s="52" t="str">
        <f t="shared" si="67"/>
        <v>-</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1659.19</v>
      </c>
      <c r="E263" s="51">
        <f t="shared" si="68"/>
        <v>1544.13</v>
      </c>
      <c r="F263" s="52">
        <f t="shared" ref="F263:F267" si="69">IF(D263&lt;&gt;0,IF(E263/D263&gt;=100,"&gt;&gt;100",E263/D263*100),"-")</f>
        <v>93.065290894954771</v>
      </c>
    </row>
    <row r="264" spans="1:6" ht="12.75" customHeight="1">
      <c r="A264" s="53">
        <v>381</v>
      </c>
      <c r="B264" s="85" t="s">
        <v>567</v>
      </c>
      <c r="C264" s="50" t="s">
        <v>568</v>
      </c>
      <c r="D264" s="51">
        <f t="shared" ref="D264:E264" si="70">SUM(D265:D267)</f>
        <v>1659.19</v>
      </c>
      <c r="E264" s="51">
        <f t="shared" si="70"/>
        <v>1544.13</v>
      </c>
      <c r="F264" s="52">
        <f t="shared" si="69"/>
        <v>93.065290894954771</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1659.19</v>
      </c>
      <c r="E266" s="242">
        <v>1544.13</v>
      </c>
      <c r="F266" s="52">
        <f t="shared" si="69"/>
        <v>93.065290894954771</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2.8">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2.8">
      <c r="A280" s="53">
        <v>3861</v>
      </c>
      <c r="B280" s="85" t="s">
        <v>598</v>
      </c>
      <c r="C280" s="50" t="s">
        <v>599</v>
      </c>
      <c r="D280" s="242">
        <v>0</v>
      </c>
      <c r="E280" s="242"/>
      <c r="F280" s="52" t="str">
        <f t="shared" si="74"/>
        <v>-</v>
      </c>
    </row>
    <row r="281" spans="1:6" ht="22.8">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12">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753930.6399999999</v>
      </c>
      <c r="E289" s="51">
        <f t="shared" si="79"/>
        <v>941018.79</v>
      </c>
      <c r="F289" s="52">
        <f t="shared" si="76"/>
        <v>124.81503470929371</v>
      </c>
    </row>
    <row r="290" spans="1:6" ht="12.75" customHeight="1">
      <c r="A290" s="53" t="s">
        <v>608</v>
      </c>
      <c r="B290" s="85" t="s">
        <v>619</v>
      </c>
      <c r="C290" s="50" t="s">
        <v>620</v>
      </c>
      <c r="D290" s="51">
        <f>IF(D6&gt;=D289,D6-D289,0)</f>
        <v>0</v>
      </c>
      <c r="E290" s="51">
        <f>IF(E6&gt;=E289,E6-E289,0)</f>
        <v>0</v>
      </c>
      <c r="F290" s="52" t="str">
        <f t="shared" si="76"/>
        <v>-</v>
      </c>
    </row>
    <row r="291" spans="1:6" ht="12.75" customHeight="1">
      <c r="A291" s="53" t="s">
        <v>608</v>
      </c>
      <c r="B291" s="85" t="s">
        <v>621</v>
      </c>
      <c r="C291" s="50" t="s">
        <v>622</v>
      </c>
      <c r="D291" s="51">
        <f>IF(D289&gt;=D6,D289-D6,0)</f>
        <v>14310.839999999967</v>
      </c>
      <c r="E291" s="51">
        <f>IF(E289&gt;=E6,E289-E6,0)</f>
        <v>2434.4099999999162</v>
      </c>
      <c r="F291" s="52">
        <f t="shared" si="76"/>
        <v>17.01095113913594</v>
      </c>
    </row>
    <row r="292" spans="1:6" ht="12.75" customHeight="1">
      <c r="A292" s="53">
        <v>92211</v>
      </c>
      <c r="B292" s="85" t="s">
        <v>623</v>
      </c>
      <c r="C292" s="50" t="s">
        <v>624</v>
      </c>
      <c r="D292" s="242">
        <v>25205.88</v>
      </c>
      <c r="E292" s="242">
        <v>11337.65</v>
      </c>
      <c r="F292" s="52">
        <f t="shared" si="76"/>
        <v>44.980179228021392</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269.76</v>
      </c>
      <c r="E294" s="242">
        <v>0</v>
      </c>
      <c r="F294" s="52">
        <f t="shared" si="76"/>
        <v>0</v>
      </c>
    </row>
    <row r="295" spans="1:6" ht="12">
      <c r="A295" s="53">
        <v>9661</v>
      </c>
      <c r="B295" s="85" t="s">
        <v>629</v>
      </c>
      <c r="C295" s="50" t="s">
        <v>630</v>
      </c>
      <c r="D295" s="242">
        <v>269.76</v>
      </c>
      <c r="E295" s="242">
        <v>0</v>
      </c>
      <c r="F295" s="52">
        <f t="shared" si="76"/>
        <v>0</v>
      </c>
    </row>
    <row r="296" spans="1:6" ht="12.75" customHeight="1">
      <c r="A296" s="55" t="s">
        <v>631</v>
      </c>
      <c r="B296" s="233" t="s">
        <v>632</v>
      </c>
      <c r="C296" s="56" t="s">
        <v>631</v>
      </c>
      <c r="D296" s="243">
        <v>0</v>
      </c>
      <c r="E296" s="243">
        <v>0</v>
      </c>
      <c r="F296" s="57" t="str">
        <f t="shared" si="76"/>
        <v>-</v>
      </c>
    </row>
    <row r="297" spans="1:6" s="75" customFormat="1" ht="20.100000000000001"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12">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2.8">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2.8">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12">
      <c r="A344" s="53">
        <v>73</v>
      </c>
      <c r="B344" s="85" t="s">
        <v>726</v>
      </c>
      <c r="C344" s="50" t="s">
        <v>727</v>
      </c>
      <c r="D344" s="51">
        <f t="shared" ref="D344:E344" si="92">D345</f>
        <v>0</v>
      </c>
      <c r="E344" s="51">
        <f t="shared" si="92"/>
        <v>0</v>
      </c>
      <c r="F344" s="52" t="str">
        <f t="shared" si="81"/>
        <v>-</v>
      </c>
    </row>
    <row r="345" spans="1:6" ht="22.8">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0</v>
      </c>
      <c r="E350" s="51">
        <f t="shared" si="95"/>
        <v>0</v>
      </c>
      <c r="F350" s="52" t="str">
        <f t="shared" si="81"/>
        <v>-</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2.8">
      <c r="A363" s="53">
        <v>42</v>
      </c>
      <c r="B363" s="232" t="s">
        <v>756</v>
      </c>
      <c r="C363" s="50" t="s">
        <v>757</v>
      </c>
      <c r="D363" s="51">
        <f t="shared" ref="D363:E363" si="99">D364+D369+D378+D383+D388+D391</f>
        <v>0</v>
      </c>
      <c r="E363" s="51">
        <f t="shared" si="99"/>
        <v>0</v>
      </c>
      <c r="F363" s="52" t="str">
        <f t="shared" si="81"/>
        <v>-</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0</v>
      </c>
      <c r="E369" s="51">
        <f t="shared" si="101"/>
        <v>0</v>
      </c>
      <c r="F369" s="52" t="str">
        <f t="shared" si="81"/>
        <v>-</v>
      </c>
    </row>
    <row r="370" spans="1:6" ht="12.75" customHeight="1">
      <c r="A370" s="53">
        <v>4221</v>
      </c>
      <c r="B370" s="85" t="s">
        <v>674</v>
      </c>
      <c r="C370" s="50" t="s">
        <v>766</v>
      </c>
      <c r="D370" s="242">
        <v>0</v>
      </c>
      <c r="E370" s="242"/>
      <c r="F370" s="52" t="str">
        <f t="shared" si="81"/>
        <v>-</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0</v>
      </c>
      <c r="E376" s="242"/>
      <c r="F376" s="52" t="str">
        <f t="shared" si="81"/>
        <v>-</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12">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0</v>
      </c>
      <c r="E408" s="51">
        <f t="shared" si="111"/>
        <v>0</v>
      </c>
      <c r="F408" s="52" t="str">
        <f t="shared" si="81"/>
        <v>-</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739619.79999999993</v>
      </c>
      <c r="E412" s="51">
        <f>E6+E298</f>
        <v>938584.38000000012</v>
      </c>
      <c r="F412" s="52">
        <f t="shared" si="81"/>
        <v>126.90092666529482</v>
      </c>
    </row>
    <row r="413" spans="1:6" ht="12.75" customHeight="1">
      <c r="A413" s="53" t="s">
        <v>608</v>
      </c>
      <c r="B413" s="85" t="s">
        <v>831</v>
      </c>
      <c r="C413" s="50" t="s">
        <v>832</v>
      </c>
      <c r="D413" s="51">
        <f t="shared" ref="D413:E413" si="112">D289+D350</f>
        <v>753930.6399999999</v>
      </c>
      <c r="E413" s="51">
        <f t="shared" si="112"/>
        <v>941018.79</v>
      </c>
      <c r="F413" s="52">
        <f t="shared" si="81"/>
        <v>124.81503470929371</v>
      </c>
    </row>
    <row r="414" spans="1:6" ht="12.75" customHeight="1">
      <c r="A414" s="53" t="s">
        <v>608</v>
      </c>
      <c r="B414" s="85" t="s">
        <v>833</v>
      </c>
      <c r="C414" s="50" t="s">
        <v>834</v>
      </c>
      <c r="D414" s="51">
        <f t="shared" ref="D414:E414" si="113">IF(D412&gt;=D413,D412-D413,0)</f>
        <v>0</v>
      </c>
      <c r="E414" s="51">
        <f t="shared" si="113"/>
        <v>0</v>
      </c>
      <c r="F414" s="52" t="str">
        <f t="shared" si="81"/>
        <v>-</v>
      </c>
    </row>
    <row r="415" spans="1:6" ht="12.75" customHeight="1">
      <c r="A415" s="53" t="s">
        <v>608</v>
      </c>
      <c r="B415" s="85" t="s">
        <v>835</v>
      </c>
      <c r="C415" s="50" t="s">
        <v>836</v>
      </c>
      <c r="D415" s="51">
        <f t="shared" ref="D415:E415" si="114">IF(D413&gt;=D412,D413-D412,0)</f>
        <v>14310.839999999967</v>
      </c>
      <c r="E415" s="51">
        <f t="shared" si="114"/>
        <v>2434.4099999999162</v>
      </c>
      <c r="F415" s="52">
        <f t="shared" si="81"/>
        <v>17.01095113913594</v>
      </c>
    </row>
    <row r="416" spans="1:6" ht="12.75" customHeight="1">
      <c r="A416" s="60" t="s">
        <v>837</v>
      </c>
      <c r="B416" s="232" t="s">
        <v>838</v>
      </c>
      <c r="C416" s="61" t="s">
        <v>839</v>
      </c>
      <c r="D416" s="51">
        <f t="shared" ref="D416:E416" si="115">IF(D292-D293+D409-D410&gt;=0,D292-D293+D409-D410,0)</f>
        <v>25205.88</v>
      </c>
      <c r="E416" s="51">
        <f t="shared" si="115"/>
        <v>11337.65</v>
      </c>
      <c r="F416" s="52">
        <f t="shared" si="81"/>
        <v>44.980179228021392</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269.76</v>
      </c>
      <c r="E418" s="62">
        <f t="shared" si="117"/>
        <v>0</v>
      </c>
      <c r="F418" s="57">
        <f t="shared" si="81"/>
        <v>0</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c r="A421" s="53">
        <v>81</v>
      </c>
      <c r="B421" s="232" t="s">
        <v>848</v>
      </c>
      <c r="C421" s="50" t="s">
        <v>849</v>
      </c>
      <c r="D421" s="51">
        <f t="shared" ref="D421:E421" si="120">D422+D427+D430+D434+D435+D442+D447+D455</f>
        <v>0</v>
      </c>
      <c r="E421" s="51">
        <f t="shared" si="120"/>
        <v>0</v>
      </c>
      <c r="F421" s="52" t="str">
        <f t="shared" si="119"/>
        <v>-</v>
      </c>
    </row>
    <row r="422" spans="1:6" ht="22.8">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2.8">
      <c r="A427" s="53">
        <v>812</v>
      </c>
      <c r="B427" s="85" t="s">
        <v>860</v>
      </c>
      <c r="C427" s="50" t="s">
        <v>861</v>
      </c>
      <c r="D427" s="51">
        <f t="shared" ref="D427:E427" si="122">SUM(D428:D429)</f>
        <v>0</v>
      </c>
      <c r="E427" s="51">
        <f t="shared" si="122"/>
        <v>0</v>
      </c>
      <c r="F427" s="52" t="str">
        <f t="shared" si="119"/>
        <v>-</v>
      </c>
    </row>
    <row r="428" spans="1:6" ht="22.8">
      <c r="A428" s="53">
        <v>8121</v>
      </c>
      <c r="B428" s="232" t="s">
        <v>862</v>
      </c>
      <c r="C428" s="50" t="s">
        <v>863</v>
      </c>
      <c r="D428" s="242">
        <v>0</v>
      </c>
      <c r="E428" s="242"/>
      <c r="F428" s="52" t="str">
        <f t="shared" si="119"/>
        <v>-</v>
      </c>
    </row>
    <row r="429" spans="1:6" ht="22.8">
      <c r="A429" s="53">
        <v>8122</v>
      </c>
      <c r="B429" s="232" t="s">
        <v>864</v>
      </c>
      <c r="C429" s="50" t="s">
        <v>865</v>
      </c>
      <c r="D429" s="242">
        <v>0</v>
      </c>
      <c r="E429" s="242"/>
      <c r="F429" s="52" t="str">
        <f t="shared" si="119"/>
        <v>-</v>
      </c>
    </row>
    <row r="430" spans="1:6" ht="22.8">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12">
      <c r="A434" s="53">
        <v>814</v>
      </c>
      <c r="B434" s="232" t="s">
        <v>874</v>
      </c>
      <c r="C434" s="50" t="s">
        <v>875</v>
      </c>
      <c r="D434" s="242">
        <v>0</v>
      </c>
      <c r="E434" s="242"/>
      <c r="F434" s="52" t="str">
        <f t="shared" si="119"/>
        <v>-</v>
      </c>
    </row>
    <row r="435" spans="1:6" ht="22.8">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12">
      <c r="A437" s="53">
        <v>8154</v>
      </c>
      <c r="B437" s="85" t="s">
        <v>880</v>
      </c>
      <c r="C437" s="50" t="s">
        <v>881</v>
      </c>
      <c r="D437" s="242">
        <v>0</v>
      </c>
      <c r="E437" s="242"/>
      <c r="F437" s="52" t="str">
        <f t="shared" si="119"/>
        <v>-</v>
      </c>
    </row>
    <row r="438" spans="1:6" ht="22.8">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2.8">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2.8">
      <c r="A453" s="53">
        <v>8176</v>
      </c>
      <c r="B453" s="85" t="s">
        <v>912</v>
      </c>
      <c r="C453" s="50" t="s">
        <v>913</v>
      </c>
      <c r="D453" s="242">
        <v>0</v>
      </c>
      <c r="E453" s="242"/>
      <c r="F453" s="52" t="str">
        <f t="shared" si="119"/>
        <v>-</v>
      </c>
    </row>
    <row r="454" spans="1:6" ht="22.8">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12">
      <c r="A456" s="53" t="s">
        <v>918</v>
      </c>
      <c r="B456" s="232" t="s">
        <v>919</v>
      </c>
      <c r="C456" s="50" t="s">
        <v>918</v>
      </c>
      <c r="D456" s="242">
        <v>0</v>
      </c>
      <c r="E456" s="242"/>
      <c r="F456" s="52" t="str">
        <f t="shared" si="119"/>
        <v>-</v>
      </c>
    </row>
    <row r="457" spans="1:6" ht="12">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2.8">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12">
      <c r="A477" s="53">
        <v>832</v>
      </c>
      <c r="B477" s="232" t="s">
        <v>960</v>
      </c>
      <c r="C477" s="50" t="s">
        <v>961</v>
      </c>
      <c r="D477" s="242">
        <v>0</v>
      </c>
      <c r="E477" s="242"/>
      <c r="F477" s="52" t="str">
        <f t="shared" si="119"/>
        <v>-</v>
      </c>
    </row>
    <row r="478" spans="1:6" ht="22.8">
      <c r="A478" s="53">
        <v>833</v>
      </c>
      <c r="B478" s="85" t="s">
        <v>962</v>
      </c>
      <c r="C478" s="50" t="s">
        <v>963</v>
      </c>
      <c r="D478" s="51">
        <f t="shared" ref="D478:E478" si="135">SUM(D479:D480)</f>
        <v>0</v>
      </c>
      <c r="E478" s="51">
        <f t="shared" si="135"/>
        <v>0</v>
      </c>
      <c r="F478" s="52" t="str">
        <f t="shared" si="119"/>
        <v>-</v>
      </c>
    </row>
    <row r="479" spans="1:6" ht="22.8">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2.8">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2.8">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2.8">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2.8">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12">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2.8">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2.8">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12">
      <c r="A529" s="53">
        <v>51</v>
      </c>
      <c r="B529" s="85" t="s">
        <v>1064</v>
      </c>
      <c r="C529" s="50" t="s">
        <v>1065</v>
      </c>
      <c r="D529" s="51">
        <f t="shared" ref="D529:E529" si="149">D530+D535+D538+D542+D543+D550+D555+D563</f>
        <v>0</v>
      </c>
      <c r="E529" s="51">
        <f t="shared" si="149"/>
        <v>0</v>
      </c>
      <c r="F529" s="52" t="str">
        <f t="shared" si="119"/>
        <v>-</v>
      </c>
    </row>
    <row r="530" spans="1:6" ht="22.8">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2.8">
      <c r="A535" s="53">
        <v>512</v>
      </c>
      <c r="B535" s="232" t="s">
        <v>1076</v>
      </c>
      <c r="C535" s="50" t="s">
        <v>1077</v>
      </c>
      <c r="D535" s="51">
        <f t="shared" ref="D535:E535" si="151">SUM(D536:D537)</f>
        <v>0</v>
      </c>
      <c r="E535" s="51">
        <f t="shared" si="151"/>
        <v>0</v>
      </c>
      <c r="F535" s="52" t="str">
        <f t="shared" si="119"/>
        <v>-</v>
      </c>
    </row>
    <row r="536" spans="1:6" ht="12">
      <c r="A536" s="53">
        <v>5121</v>
      </c>
      <c r="B536" s="85" t="s">
        <v>1078</v>
      </c>
      <c r="C536" s="50" t="s">
        <v>1079</v>
      </c>
      <c r="D536" s="242">
        <v>0</v>
      </c>
      <c r="E536" s="242"/>
      <c r="F536" s="52" t="str">
        <f t="shared" si="119"/>
        <v>-</v>
      </c>
    </row>
    <row r="537" spans="1:6" ht="12">
      <c r="A537" s="53">
        <v>5122</v>
      </c>
      <c r="B537" s="85" t="s">
        <v>1080</v>
      </c>
      <c r="C537" s="50" t="s">
        <v>1081</v>
      </c>
      <c r="D537" s="242">
        <v>0</v>
      </c>
      <c r="E537" s="242"/>
      <c r="F537" s="52" t="str">
        <f t="shared" si="119"/>
        <v>-</v>
      </c>
    </row>
    <row r="538" spans="1:6" ht="22.8">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2.8">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12">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2.8">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2.8">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2.8">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2.8">
      <c r="A587" s="53">
        <v>533</v>
      </c>
      <c r="B587" s="85" t="s">
        <v>1172</v>
      </c>
      <c r="C587" s="50" t="s">
        <v>1173</v>
      </c>
      <c r="D587" s="51">
        <f t="shared" ref="D587:E587" si="165">SUM(D588:D589)</f>
        <v>0</v>
      </c>
      <c r="E587" s="51">
        <f t="shared" si="165"/>
        <v>0</v>
      </c>
      <c r="F587" s="52" t="str">
        <f t="shared" si="119"/>
        <v>-</v>
      </c>
    </row>
    <row r="588" spans="1:6" ht="22.8">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2.8">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2.8">
      <c r="A593" s="53">
        <v>54</v>
      </c>
      <c r="B593" s="232" t="s">
        <v>1183</v>
      </c>
      <c r="C593" s="50" t="s">
        <v>1184</v>
      </c>
      <c r="D593" s="51">
        <f t="shared" ref="D593:E593" si="167">D594+D599+D603+D605+D612+D617</f>
        <v>0</v>
      </c>
      <c r="E593" s="51">
        <f t="shared" si="167"/>
        <v>0</v>
      </c>
      <c r="F593" s="52" t="str">
        <f t="shared" si="119"/>
        <v>-</v>
      </c>
    </row>
    <row r="594" spans="1:6" ht="22.8">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2.8">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12">
      <c r="A601" s="53">
        <v>5423</v>
      </c>
      <c r="B601" s="85" t="s">
        <v>1199</v>
      </c>
      <c r="C601" s="50" t="s">
        <v>1200</v>
      </c>
      <c r="D601" s="242">
        <v>0</v>
      </c>
      <c r="E601" s="242"/>
      <c r="F601" s="52" t="str">
        <f t="shared" si="119"/>
        <v>-</v>
      </c>
    </row>
    <row r="602" spans="1:6" ht="22.8">
      <c r="A602" s="53">
        <v>5424</v>
      </c>
      <c r="B602" s="85" t="s">
        <v>1201</v>
      </c>
      <c r="C602" s="50" t="s">
        <v>1202</v>
      </c>
      <c r="D602" s="242">
        <v>0</v>
      </c>
      <c r="E602" s="242"/>
      <c r="F602" s="52" t="str">
        <f t="shared" si="119"/>
        <v>-</v>
      </c>
    </row>
    <row r="603" spans="1:6" ht="22.8">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2.8">
      <c r="A605" s="53">
        <v>544</v>
      </c>
      <c r="B605" s="85" t="s">
        <v>1207</v>
      </c>
      <c r="C605" s="50" t="s">
        <v>1208</v>
      </c>
      <c r="D605" s="51">
        <f t="shared" ref="D605:E605" si="171">SUM(D606:D611)</f>
        <v>0</v>
      </c>
      <c r="E605" s="51">
        <f t="shared" si="171"/>
        <v>0</v>
      </c>
      <c r="F605" s="52" t="str">
        <f t="shared" si="119"/>
        <v>-</v>
      </c>
    </row>
    <row r="606" spans="1:6" ht="22.8">
      <c r="A606" s="53">
        <v>5443</v>
      </c>
      <c r="B606" s="85" t="s">
        <v>1209</v>
      </c>
      <c r="C606" s="50" t="s">
        <v>1210</v>
      </c>
      <c r="D606" s="242">
        <v>0</v>
      </c>
      <c r="E606" s="242"/>
      <c r="F606" s="52" t="str">
        <f t="shared" si="119"/>
        <v>-</v>
      </c>
    </row>
    <row r="607" spans="1:6" ht="22.8">
      <c r="A607" s="53">
        <v>5444</v>
      </c>
      <c r="B607" s="232" t="s">
        <v>1211</v>
      </c>
      <c r="C607" s="50" t="s">
        <v>1212</v>
      </c>
      <c r="D607" s="242">
        <v>0</v>
      </c>
      <c r="E607" s="242"/>
      <c r="F607" s="52" t="str">
        <f t="shared" si="119"/>
        <v>-</v>
      </c>
    </row>
    <row r="608" spans="1:6" ht="22.8">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12">
      <c r="A611" s="53">
        <v>5448</v>
      </c>
      <c r="B611" s="85" t="s">
        <v>1219</v>
      </c>
      <c r="C611" s="50" t="s">
        <v>1220</v>
      </c>
      <c r="D611" s="242">
        <v>0</v>
      </c>
      <c r="E611" s="242"/>
      <c r="F611" s="52" t="str">
        <f t="shared" si="119"/>
        <v>-</v>
      </c>
    </row>
    <row r="612" spans="1:6" ht="22.8">
      <c r="A612" s="53">
        <v>545</v>
      </c>
      <c r="B612" s="85" t="s">
        <v>1221</v>
      </c>
      <c r="C612" s="50" t="s">
        <v>1222</v>
      </c>
      <c r="D612" s="51">
        <f t="shared" ref="D612:E612" si="172">SUM(D613:D616)</f>
        <v>0</v>
      </c>
      <c r="E612" s="51">
        <f t="shared" si="172"/>
        <v>0</v>
      </c>
      <c r="F612" s="52" t="str">
        <f t="shared" si="119"/>
        <v>-</v>
      </c>
    </row>
    <row r="613" spans="1:6" ht="22.8">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12">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2.8">
      <c r="A623" s="53">
        <v>5476</v>
      </c>
      <c r="B623" s="85" t="s">
        <v>1243</v>
      </c>
      <c r="C623" s="50" t="s">
        <v>1244</v>
      </c>
      <c r="D623" s="242">
        <v>0</v>
      </c>
      <c r="E623" s="242"/>
      <c r="F623" s="52" t="str">
        <f t="shared" si="119"/>
        <v>-</v>
      </c>
    </row>
    <row r="624" spans="1:6" ht="22.8">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12">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739619.79999999993</v>
      </c>
      <c r="E639" s="51">
        <f t="shared" si="180"/>
        <v>938584.38000000012</v>
      </c>
      <c r="F639" s="52">
        <f t="shared" si="119"/>
        <v>126.90092666529482</v>
      </c>
    </row>
    <row r="640" spans="1:6" ht="12.75" customHeight="1">
      <c r="A640" s="53" t="s">
        <v>608</v>
      </c>
      <c r="B640" s="85" t="s">
        <v>1277</v>
      </c>
      <c r="C640" s="50" t="s">
        <v>1278</v>
      </c>
      <c r="D640" s="51">
        <f t="shared" ref="D640:E640" si="181">D413+D528</f>
        <v>753930.6399999999</v>
      </c>
      <c r="E640" s="51">
        <f t="shared" si="181"/>
        <v>941018.79</v>
      </c>
      <c r="F640" s="52">
        <f t="shared" si="119"/>
        <v>124.81503470929371</v>
      </c>
    </row>
    <row r="641" spans="1:6" ht="12.75" customHeight="1">
      <c r="A641" s="53" t="s">
        <v>608</v>
      </c>
      <c r="B641" s="85" t="s">
        <v>1279</v>
      </c>
      <c r="C641" s="50" t="s">
        <v>1280</v>
      </c>
      <c r="D641" s="51">
        <f t="shared" ref="D641:E641" si="182">IF(D639&gt;=D640,D639-D640,0)</f>
        <v>0</v>
      </c>
      <c r="E641" s="51">
        <f t="shared" si="182"/>
        <v>0</v>
      </c>
      <c r="F641" s="52" t="str">
        <f t="shared" si="119"/>
        <v>-</v>
      </c>
    </row>
    <row r="642" spans="1:6" ht="12.75" customHeight="1">
      <c r="A642" s="53" t="s">
        <v>608</v>
      </c>
      <c r="B642" s="85" t="s">
        <v>1281</v>
      </c>
      <c r="C642" s="50" t="s">
        <v>1282</v>
      </c>
      <c r="D642" s="51">
        <f t="shared" ref="D642:E642" si="183">IF(D640&gt;=D639,D640-D639,0)</f>
        <v>14310.839999999967</v>
      </c>
      <c r="E642" s="51">
        <f t="shared" si="183"/>
        <v>2434.4099999999162</v>
      </c>
      <c r="F642" s="52">
        <f t="shared" si="119"/>
        <v>17.01095113913594</v>
      </c>
    </row>
    <row r="643" spans="1:6" ht="22.8">
      <c r="A643" s="60" t="s">
        <v>1283</v>
      </c>
      <c r="B643" s="85" t="s">
        <v>1284</v>
      </c>
      <c r="C643" s="61" t="s">
        <v>1283</v>
      </c>
      <c r="D643" s="51">
        <f t="shared" ref="D643:E643" si="184">IF(D416-D417+D637-D638&gt;=0,D416-D417+D637-D638,0)</f>
        <v>25205.88</v>
      </c>
      <c r="E643" s="51">
        <f t="shared" si="184"/>
        <v>11337.65</v>
      </c>
      <c r="F643" s="52">
        <f t="shared" si="119"/>
        <v>44.980179228021392</v>
      </c>
    </row>
    <row r="644" spans="1:6" ht="22.8">
      <c r="A644" s="60" t="s">
        <v>1285</v>
      </c>
      <c r="B644" s="85" t="s">
        <v>1286</v>
      </c>
      <c r="C644" s="61" t="s">
        <v>1285</v>
      </c>
      <c r="D644" s="51">
        <f t="shared" ref="D644:E644" si="185">IF(D417-D416+D638-D637&gt;=0,D417-D416+D638-D637,0)</f>
        <v>0</v>
      </c>
      <c r="E644" s="51">
        <f t="shared" si="185"/>
        <v>0</v>
      </c>
      <c r="F644" s="52" t="str">
        <f t="shared" si="119"/>
        <v>-</v>
      </c>
    </row>
    <row r="645" spans="1:6" ht="22.8">
      <c r="A645" s="53" t="s">
        <v>608</v>
      </c>
      <c r="B645" s="85" t="s">
        <v>1287</v>
      </c>
      <c r="C645" s="50" t="s">
        <v>1288</v>
      </c>
      <c r="D645" s="51">
        <f t="shared" ref="D645:E645" si="186">IF(D641+D643-D642-D644&gt;=0,D641+D643-D642-D644,0)</f>
        <v>10895.040000000034</v>
      </c>
      <c r="E645" s="51">
        <f t="shared" si="186"/>
        <v>8903.2400000000835</v>
      </c>
      <c r="F645" s="52">
        <f t="shared" si="119"/>
        <v>81.718286486328239</v>
      </c>
    </row>
    <row r="646" spans="1:6" ht="22.8">
      <c r="A646" s="53" t="s">
        <v>608</v>
      </c>
      <c r="B646" s="85" t="s">
        <v>1289</v>
      </c>
      <c r="C646" s="50" t="s">
        <v>1290</v>
      </c>
      <c r="D646" s="51">
        <f t="shared" ref="D646:E646" si="187">IF(D642+D644-D641-D643&gt;=0,D642+D644-D641-D643,0)</f>
        <v>0</v>
      </c>
      <c r="E646" s="51">
        <f t="shared" si="187"/>
        <v>0</v>
      </c>
      <c r="F646" s="52" t="str">
        <f t="shared" si="119"/>
        <v>-</v>
      </c>
    </row>
    <row r="647" spans="1:6" ht="22.8">
      <c r="A647" s="55" t="s">
        <v>1291</v>
      </c>
      <c r="B647" s="233" t="s">
        <v>1292</v>
      </c>
      <c r="C647" s="56" t="s">
        <v>1291</v>
      </c>
      <c r="D647" s="243">
        <v>121747.49</v>
      </c>
      <c r="E647" s="243">
        <v>150894.73000000001</v>
      </c>
      <c r="F647" s="57">
        <f t="shared" si="119"/>
        <v>123.94073175553764</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0</v>
      </c>
      <c r="E649" s="242"/>
      <c r="F649" s="52" t="str">
        <f t="shared" ref="F649:F724" si="188">IF(D649&lt;&gt;0,IF(E649/D649&gt;=100,"&gt;&gt;100",E649/D649*100),"-")</f>
        <v>-</v>
      </c>
    </row>
    <row r="650" spans="1:6" ht="12.75" customHeight="1">
      <c r="A650" s="53" t="s">
        <v>1296</v>
      </c>
      <c r="B650" s="85" t="s">
        <v>1297</v>
      </c>
      <c r="C650" s="50" t="s">
        <v>1296</v>
      </c>
      <c r="D650" s="242">
        <v>0</v>
      </c>
      <c r="E650" s="242"/>
      <c r="F650" s="52" t="str">
        <f t="shared" si="188"/>
        <v>-</v>
      </c>
    </row>
    <row r="651" spans="1:6" ht="12.75" customHeight="1">
      <c r="A651" s="53" t="s">
        <v>1298</v>
      </c>
      <c r="B651" s="85" t="s">
        <v>1299</v>
      </c>
      <c r="C651" s="50" t="s">
        <v>1298</v>
      </c>
      <c r="D651" s="242">
        <v>0</v>
      </c>
      <c r="E651" s="242"/>
      <c r="F651" s="52" t="str">
        <f t="shared" si="188"/>
        <v>-</v>
      </c>
    </row>
    <row r="652" spans="1:6" ht="22.8">
      <c r="A652" s="53">
        <v>11</v>
      </c>
      <c r="B652" s="85" t="s">
        <v>1300</v>
      </c>
      <c r="C652" s="50" t="s">
        <v>1301</v>
      </c>
      <c r="D652" s="51">
        <f t="shared" ref="D652:E652" si="189">+D649+D650-D651</f>
        <v>0</v>
      </c>
      <c r="E652" s="51">
        <f t="shared" si="189"/>
        <v>0</v>
      </c>
      <c r="F652" s="52" t="str">
        <f t="shared" si="188"/>
        <v>-</v>
      </c>
    </row>
    <row r="653" spans="1:6" ht="22.8">
      <c r="A653" s="53" t="s">
        <v>608</v>
      </c>
      <c r="B653" s="85" t="s">
        <v>1302</v>
      </c>
      <c r="C653" s="50" t="s">
        <v>1303</v>
      </c>
      <c r="D653" s="262">
        <v>0</v>
      </c>
      <c r="E653" s="262"/>
      <c r="F653" s="52" t="str">
        <f t="shared" si="188"/>
        <v>-</v>
      </c>
    </row>
    <row r="654" spans="1:6" ht="22.8">
      <c r="A654" s="53" t="s">
        <v>608</v>
      </c>
      <c r="B654" s="85" t="s">
        <v>1304</v>
      </c>
      <c r="C654" s="50" t="s">
        <v>1305</v>
      </c>
      <c r="D654" s="262">
        <v>71</v>
      </c>
      <c r="E654" s="262">
        <v>70</v>
      </c>
      <c r="F654" s="52">
        <f t="shared" si="188"/>
        <v>98.591549295774655</v>
      </c>
    </row>
    <row r="655" spans="1:6" ht="12.75" customHeight="1">
      <c r="A655" s="53" t="s">
        <v>608</v>
      </c>
      <c r="B655" s="85" t="s">
        <v>1306</v>
      </c>
      <c r="C655" s="50" t="s">
        <v>1307</v>
      </c>
      <c r="D655" s="262">
        <v>0</v>
      </c>
      <c r="E655" s="262"/>
      <c r="F655" s="52" t="str">
        <f t="shared" si="188"/>
        <v>-</v>
      </c>
    </row>
    <row r="656" spans="1:6" ht="12.75" customHeight="1">
      <c r="A656" s="53" t="s">
        <v>608</v>
      </c>
      <c r="B656" s="85" t="s">
        <v>1308</v>
      </c>
      <c r="C656" s="50" t="s">
        <v>1309</v>
      </c>
      <c r="D656" s="262">
        <v>62</v>
      </c>
      <c r="E656" s="262">
        <v>64</v>
      </c>
      <c r="F656" s="52">
        <f t="shared" si="188"/>
        <v>103.2258064516129</v>
      </c>
    </row>
    <row r="657" spans="1:6" ht="22.8">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2.8">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2.8">
      <c r="A674" s="53">
        <v>63426</v>
      </c>
      <c r="B674" s="232" t="s">
        <v>1345</v>
      </c>
      <c r="C674" s="50" t="s">
        <v>1346</v>
      </c>
      <c r="D674" s="242">
        <v>0</v>
      </c>
      <c r="E674" s="242"/>
      <c r="F674" s="52" t="str">
        <f t="shared" si="188"/>
        <v>-</v>
      </c>
    </row>
    <row r="675" spans="1:6" ht="22.8">
      <c r="A675" s="53">
        <v>63612</v>
      </c>
      <c r="B675" s="232" t="s">
        <v>1347</v>
      </c>
      <c r="C675" s="50" t="s">
        <v>1348</v>
      </c>
      <c r="D675" s="242">
        <v>669469.77</v>
      </c>
      <c r="E675" s="242">
        <v>868770.91</v>
      </c>
      <c r="F675" s="52">
        <f t="shared" si="188"/>
        <v>129.76999842726283</v>
      </c>
    </row>
    <row r="676" spans="1:6" ht="22.8">
      <c r="A676" s="53">
        <v>63613</v>
      </c>
      <c r="B676" s="232" t="s">
        <v>1349</v>
      </c>
      <c r="C676" s="50" t="s">
        <v>1350</v>
      </c>
      <c r="D676" s="242">
        <v>825.7</v>
      </c>
      <c r="E676" s="242">
        <v>0</v>
      </c>
      <c r="F676" s="52">
        <f t="shared" si="188"/>
        <v>0</v>
      </c>
    </row>
    <row r="677" spans="1:6" ht="22.8">
      <c r="A677" s="53">
        <v>63622</v>
      </c>
      <c r="B677" s="232" t="s">
        <v>1351</v>
      </c>
      <c r="C677" s="50" t="s">
        <v>1352</v>
      </c>
      <c r="D677" s="242">
        <v>0</v>
      </c>
      <c r="E677" s="242"/>
      <c r="F677" s="52" t="str">
        <f t="shared" si="188"/>
        <v>-</v>
      </c>
    </row>
    <row r="678" spans="1:6" ht="22.8">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2.8">
      <c r="A684" s="53">
        <v>63716</v>
      </c>
      <c r="B684" s="232" t="s">
        <v>1360</v>
      </c>
      <c r="C684" s="54">
        <v>63716</v>
      </c>
      <c r="D684" s="242">
        <v>0</v>
      </c>
      <c r="E684" s="242"/>
      <c r="F684" s="52" t="str">
        <f t="shared" si="188"/>
        <v>-</v>
      </c>
    </row>
    <row r="685" spans="1:6" ht="22.8">
      <c r="A685" s="53">
        <v>63717</v>
      </c>
      <c r="B685" s="232" t="s">
        <v>1361</v>
      </c>
      <c r="C685" s="54">
        <v>63717</v>
      </c>
      <c r="D685" s="242">
        <v>0</v>
      </c>
      <c r="E685" s="242"/>
      <c r="F685" s="52" t="str">
        <f t="shared" si="188"/>
        <v>-</v>
      </c>
    </row>
    <row r="686" spans="1:6" ht="22.8">
      <c r="A686" s="53">
        <v>63721</v>
      </c>
      <c r="B686" s="232" t="s">
        <v>1362</v>
      </c>
      <c r="C686" s="54">
        <v>63721</v>
      </c>
      <c r="D686" s="242">
        <v>0</v>
      </c>
      <c r="E686" s="242"/>
      <c r="F686" s="52" t="str">
        <f t="shared" si="188"/>
        <v>-</v>
      </c>
    </row>
    <row r="687" spans="1:6" ht="22.8">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2.8">
      <c r="A692" s="53">
        <v>63727</v>
      </c>
      <c r="B692" s="232" t="s">
        <v>1368</v>
      </c>
      <c r="C692" s="54">
        <v>63727</v>
      </c>
      <c r="D692" s="242">
        <v>0</v>
      </c>
      <c r="E692" s="242"/>
      <c r="F692" s="52" t="str">
        <f t="shared" si="188"/>
        <v>-</v>
      </c>
    </row>
    <row r="693" spans="1:6" ht="22.8">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c r="F694" s="52" t="str">
        <f t="shared" si="188"/>
        <v>-</v>
      </c>
    </row>
    <row r="695" spans="1:6" ht="12.75" customHeight="1">
      <c r="A695" s="53">
        <v>63812</v>
      </c>
      <c r="B695" s="232" t="s">
        <v>1372</v>
      </c>
      <c r="C695" s="50" t="s">
        <v>1373</v>
      </c>
      <c r="D695" s="242">
        <v>0</v>
      </c>
      <c r="E695" s="242"/>
      <c r="F695" s="52" t="str">
        <f t="shared" si="188"/>
        <v>-</v>
      </c>
    </row>
    <row r="696" spans="1:6" ht="22.8">
      <c r="A696" s="53" t="s">
        <v>1374</v>
      </c>
      <c r="B696" s="232" t="s">
        <v>1375</v>
      </c>
      <c r="C696" s="50" t="s">
        <v>1374</v>
      </c>
      <c r="D696" s="242">
        <v>0</v>
      </c>
      <c r="E696" s="242"/>
      <c r="F696" s="52" t="str">
        <f t="shared" si="188"/>
        <v>-</v>
      </c>
    </row>
    <row r="697" spans="1:6" ht="12">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2.8">
      <c r="A700" s="53" t="s">
        <v>1382</v>
      </c>
      <c r="B700" s="232" t="s">
        <v>1383</v>
      </c>
      <c r="C700" s="50" t="s">
        <v>1382</v>
      </c>
      <c r="D700" s="242">
        <v>0</v>
      </c>
      <c r="E700" s="242"/>
      <c r="F700" s="52" t="str">
        <f t="shared" si="188"/>
        <v>-</v>
      </c>
    </row>
    <row r="701" spans="1:6" ht="22.8">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2.8">
      <c r="A708" s="53">
        <v>64376</v>
      </c>
      <c r="B708" s="232" t="s">
        <v>1398</v>
      </c>
      <c r="C708" s="50" t="s">
        <v>1399</v>
      </c>
      <c r="D708" s="242">
        <v>0</v>
      </c>
      <c r="E708" s="242"/>
      <c r="F708" s="52" t="str">
        <f t="shared" si="188"/>
        <v>-</v>
      </c>
    </row>
    <row r="709" spans="1:6" ht="22.8">
      <c r="A709" s="53">
        <v>64377</v>
      </c>
      <c r="B709" s="85" t="s">
        <v>1400</v>
      </c>
      <c r="C709" s="50" t="s">
        <v>1401</v>
      </c>
      <c r="D709" s="242">
        <v>0</v>
      </c>
      <c r="E709" s="242"/>
      <c r="F709" s="52" t="str">
        <f t="shared" si="188"/>
        <v>-</v>
      </c>
    </row>
    <row r="710" spans="1:6" ht="12.75" customHeight="1">
      <c r="A710" s="53">
        <v>65264</v>
      </c>
      <c r="B710" s="85" t="s">
        <v>1402</v>
      </c>
      <c r="C710" s="50" t="s">
        <v>1403</v>
      </c>
      <c r="D710" s="242">
        <v>0</v>
      </c>
      <c r="E710" s="242"/>
      <c r="F710" s="52" t="str">
        <f t="shared" si="188"/>
        <v>-</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2.8">
      <c r="A713" s="53">
        <v>66341</v>
      </c>
      <c r="B713" s="85" t="s">
        <v>1408</v>
      </c>
      <c r="C713" s="54">
        <v>66341</v>
      </c>
      <c r="D713" s="242">
        <v>0</v>
      </c>
      <c r="E713" s="242"/>
      <c r="F713" s="52" t="str">
        <f t="shared" si="188"/>
        <v>-</v>
      </c>
    </row>
    <row r="714" spans="1:6" ht="22.8">
      <c r="A714" s="53">
        <v>66342</v>
      </c>
      <c r="B714" s="85" t="s">
        <v>1409</v>
      </c>
      <c r="C714" s="54">
        <v>66342</v>
      </c>
      <c r="D714" s="242">
        <v>0</v>
      </c>
      <c r="E714" s="242"/>
      <c r="F714" s="52" t="str">
        <f t="shared" si="188"/>
        <v>-</v>
      </c>
    </row>
    <row r="715" spans="1:6" ht="12">
      <c r="A715" s="53">
        <v>66343</v>
      </c>
      <c r="B715" s="85" t="s">
        <v>1410</v>
      </c>
      <c r="C715" s="54">
        <v>66343</v>
      </c>
      <c r="D715" s="242">
        <v>0</v>
      </c>
      <c r="E715" s="242"/>
      <c r="F715" s="52" t="str">
        <f t="shared" si="188"/>
        <v>-</v>
      </c>
    </row>
    <row r="716" spans="1:6" ht="12.75" customHeight="1">
      <c r="A716" s="53">
        <v>31214</v>
      </c>
      <c r="B716" s="85" t="s">
        <v>1411</v>
      </c>
      <c r="C716" s="50" t="s">
        <v>1412</v>
      </c>
      <c r="D716" s="242">
        <v>0</v>
      </c>
      <c r="E716" s="242"/>
      <c r="F716" s="52" t="str">
        <f t="shared" si="188"/>
        <v>-</v>
      </c>
    </row>
    <row r="717" spans="1:6" ht="12.75" customHeight="1">
      <c r="A717" s="53">
        <v>31215</v>
      </c>
      <c r="B717" s="85" t="s">
        <v>1413</v>
      </c>
      <c r="C717" s="50" t="s">
        <v>1414</v>
      </c>
      <c r="D717" s="242">
        <v>1936.8</v>
      </c>
      <c r="E717" s="242">
        <v>3487.7</v>
      </c>
      <c r="F717" s="52">
        <f t="shared" si="188"/>
        <v>180.07538207352334</v>
      </c>
    </row>
    <row r="718" spans="1:6" ht="12.75" customHeight="1">
      <c r="A718" s="53">
        <v>32121</v>
      </c>
      <c r="B718" s="85" t="s">
        <v>1415</v>
      </c>
      <c r="C718" s="50" t="s">
        <v>1416</v>
      </c>
      <c r="D718" s="242">
        <v>21261.72</v>
      </c>
      <c r="E718" s="242">
        <v>22453.5</v>
      </c>
      <c r="F718" s="52">
        <f t="shared" si="188"/>
        <v>105.60528499105435</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0</v>
      </c>
      <c r="E720" s="242"/>
      <c r="F720" s="52" t="str">
        <f t="shared" si="188"/>
        <v>-</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562.09</v>
      </c>
      <c r="E722" s="242"/>
      <c r="F722" s="52">
        <f t="shared" si="188"/>
        <v>0</v>
      </c>
    </row>
    <row r="723" spans="1:6" ht="12.75" customHeight="1">
      <c r="A723" s="53" t="s">
        <v>1425</v>
      </c>
      <c r="B723" s="85" t="s">
        <v>1426</v>
      </c>
      <c r="C723" s="50" t="s">
        <v>1425</v>
      </c>
      <c r="D723" s="242">
        <v>1387.01</v>
      </c>
      <c r="E723" s="242">
        <v>958.98</v>
      </c>
      <c r="F723" s="52">
        <f t="shared" si="188"/>
        <v>69.140092717428132</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1517.54</v>
      </c>
      <c r="E725" s="242">
        <v>1486.49</v>
      </c>
      <c r="F725" s="52">
        <f t="shared" ref="F725:F979" si="190">IF(D725&lt;&gt;0,IF(E725/D725&gt;=100,"&gt;&gt;100",E725/D725*100),"-")</f>
        <v>97.953925431949074</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12">
      <c r="A741" s="53">
        <v>34224</v>
      </c>
      <c r="B741" s="85" t="s">
        <v>1461</v>
      </c>
      <c r="C741" s="50" t="s">
        <v>1462</v>
      </c>
      <c r="D741" s="242">
        <v>0</v>
      </c>
      <c r="E741" s="242"/>
      <c r="F741" s="52" t="str">
        <f t="shared" si="190"/>
        <v>-</v>
      </c>
    </row>
    <row r="742" spans="1:6" ht="12">
      <c r="A742" s="53">
        <v>34233</v>
      </c>
      <c r="B742" s="85" t="s">
        <v>1463</v>
      </c>
      <c r="C742" s="50" t="s">
        <v>1464</v>
      </c>
      <c r="D742" s="242">
        <v>0</v>
      </c>
      <c r="E742" s="242"/>
      <c r="F742" s="52" t="str">
        <f t="shared" si="190"/>
        <v>-</v>
      </c>
    </row>
    <row r="743" spans="1:6" ht="22.8">
      <c r="A743" s="53">
        <v>34234</v>
      </c>
      <c r="B743" s="232" t="s">
        <v>1465</v>
      </c>
      <c r="C743" s="50" t="s">
        <v>1466</v>
      </c>
      <c r="D743" s="242">
        <v>0</v>
      </c>
      <c r="E743" s="242"/>
      <c r="F743" s="52" t="str">
        <f t="shared" si="190"/>
        <v>-</v>
      </c>
    </row>
    <row r="744" spans="1:6" ht="22.8">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2.8">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2.8">
      <c r="A756" s="53">
        <v>34286</v>
      </c>
      <c r="B756" s="232" t="s">
        <v>1491</v>
      </c>
      <c r="C756" s="50" t="s">
        <v>1492</v>
      </c>
      <c r="D756" s="242">
        <v>0</v>
      </c>
      <c r="E756" s="242"/>
      <c r="F756" s="52" t="str">
        <f t="shared" si="190"/>
        <v>-</v>
      </c>
    </row>
    <row r="757" spans="1:6" ht="22.8">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2.8">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12">
      <c r="A773" s="53">
        <v>36328</v>
      </c>
      <c r="B773" s="85" t="s">
        <v>1525</v>
      </c>
      <c r="C773" s="50" t="s">
        <v>1526</v>
      </c>
      <c r="D773" s="242">
        <v>0</v>
      </c>
      <c r="E773" s="242"/>
      <c r="F773" s="52" t="str">
        <f t="shared" si="190"/>
        <v>-</v>
      </c>
    </row>
    <row r="774" spans="1:6" ht="22.8">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2.8">
      <c r="A779" s="53" t="s">
        <v>1537</v>
      </c>
      <c r="B779" s="232" t="s">
        <v>1538</v>
      </c>
      <c r="C779" s="54" t="s">
        <v>1537</v>
      </c>
      <c r="D779" s="242">
        <v>0</v>
      </c>
      <c r="E779" s="242"/>
      <c r="F779" s="52" t="str">
        <f t="shared" si="190"/>
        <v>-</v>
      </c>
    </row>
    <row r="780" spans="1:6" ht="22.8">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12">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2.8">
      <c r="A785" s="53" t="s">
        <v>1549</v>
      </c>
      <c r="B785" s="232" t="s">
        <v>1550</v>
      </c>
      <c r="C785" s="54" t="s">
        <v>1549</v>
      </c>
      <c r="D785" s="242">
        <v>0</v>
      </c>
      <c r="E785" s="242"/>
      <c r="F785" s="52" t="str">
        <f t="shared" si="190"/>
        <v>-</v>
      </c>
    </row>
    <row r="786" spans="1:6" ht="22.8">
      <c r="A786" s="53" t="s">
        <v>1551</v>
      </c>
      <c r="B786" s="232" t="s">
        <v>1552</v>
      </c>
      <c r="C786" s="54" t="s">
        <v>1551</v>
      </c>
      <c r="D786" s="242">
        <v>0</v>
      </c>
      <c r="E786" s="242"/>
      <c r="F786" s="52" t="str">
        <f t="shared" si="190"/>
        <v>-</v>
      </c>
    </row>
    <row r="787" spans="1:6" ht="22.8">
      <c r="A787" s="53" t="s">
        <v>1553</v>
      </c>
      <c r="B787" s="232" t="s">
        <v>1554</v>
      </c>
      <c r="C787" s="54" t="s">
        <v>1553</v>
      </c>
      <c r="D787" s="242">
        <v>0</v>
      </c>
      <c r="E787" s="242"/>
      <c r="F787" s="52" t="str">
        <f t="shared" si="190"/>
        <v>-</v>
      </c>
    </row>
    <row r="788" spans="1:6" ht="22.8">
      <c r="A788" s="53" t="s">
        <v>1555</v>
      </c>
      <c r="B788" s="232" t="s">
        <v>1556</v>
      </c>
      <c r="C788" s="54" t="s">
        <v>1555</v>
      </c>
      <c r="D788" s="242">
        <v>0</v>
      </c>
      <c r="E788" s="242"/>
      <c r="F788" s="52" t="str">
        <f t="shared" si="190"/>
        <v>-</v>
      </c>
    </row>
    <row r="789" spans="1:6" ht="22.8">
      <c r="A789" s="53" t="s">
        <v>1557</v>
      </c>
      <c r="B789" s="232" t="s">
        <v>1558</v>
      </c>
      <c r="C789" s="54" t="s">
        <v>1557</v>
      </c>
      <c r="D789" s="242">
        <v>0</v>
      </c>
      <c r="E789" s="242"/>
      <c r="F789" s="52" t="str">
        <f t="shared" si="190"/>
        <v>-</v>
      </c>
    </row>
    <row r="790" spans="1:6" ht="22.8">
      <c r="A790" s="53" t="s">
        <v>1559</v>
      </c>
      <c r="B790" s="85" t="s">
        <v>1560</v>
      </c>
      <c r="C790" s="50" t="s">
        <v>1559</v>
      </c>
      <c r="D790" s="242">
        <v>0</v>
      </c>
      <c r="E790" s="242"/>
      <c r="F790" s="52" t="str">
        <f t="shared" si="190"/>
        <v>-</v>
      </c>
    </row>
    <row r="791" spans="1:6" ht="22.8">
      <c r="A791" s="53" t="s">
        <v>1561</v>
      </c>
      <c r="B791" s="85" t="s">
        <v>1562</v>
      </c>
      <c r="C791" s="50" t="s">
        <v>1561</v>
      </c>
      <c r="D791" s="242">
        <v>0</v>
      </c>
      <c r="E791" s="242"/>
      <c r="F791" s="52" t="str">
        <f t="shared" si="190"/>
        <v>-</v>
      </c>
    </row>
    <row r="792" spans="1:6" ht="22.8">
      <c r="A792" s="53" t="s">
        <v>1563</v>
      </c>
      <c r="B792" s="85" t="s">
        <v>1564</v>
      </c>
      <c r="C792" s="50" t="s">
        <v>1563</v>
      </c>
      <c r="D792" s="242">
        <v>0</v>
      </c>
      <c r="E792" s="242"/>
      <c r="F792" s="52" t="str">
        <f t="shared" si="190"/>
        <v>-</v>
      </c>
    </row>
    <row r="793" spans="1:6" ht="22.8">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2.8">
      <c r="A797" s="53" t="s">
        <v>1573</v>
      </c>
      <c r="B797" s="85" t="s">
        <v>1574</v>
      </c>
      <c r="C797" s="50" t="s">
        <v>1573</v>
      </c>
      <c r="D797" s="242">
        <v>0</v>
      </c>
      <c r="E797" s="242"/>
      <c r="F797" s="52" t="str">
        <f t="shared" si="190"/>
        <v>-</v>
      </c>
    </row>
    <row r="798" spans="1:6" ht="22.8">
      <c r="A798" s="53" t="s">
        <v>1575</v>
      </c>
      <c r="B798" s="85" t="s">
        <v>1576</v>
      </c>
      <c r="C798" s="50" t="s">
        <v>1575</v>
      </c>
      <c r="D798" s="242">
        <v>0</v>
      </c>
      <c r="E798" s="242"/>
      <c r="F798" s="52" t="str">
        <f t="shared" si="190"/>
        <v>-</v>
      </c>
    </row>
    <row r="799" spans="1:6" ht="22.8">
      <c r="A799" s="53" t="s">
        <v>1577</v>
      </c>
      <c r="B799" s="85" t="s">
        <v>1578</v>
      </c>
      <c r="C799" s="50" t="s">
        <v>1577</v>
      </c>
      <c r="D799" s="242">
        <v>0</v>
      </c>
      <c r="E799" s="242"/>
      <c r="F799" s="52" t="str">
        <f t="shared" si="190"/>
        <v>-</v>
      </c>
    </row>
    <row r="800" spans="1:6" ht="22.8">
      <c r="A800" s="53" t="s">
        <v>1579</v>
      </c>
      <c r="B800" s="85" t="s">
        <v>1580</v>
      </c>
      <c r="C800" s="50" t="s">
        <v>1579</v>
      </c>
      <c r="D800" s="242">
        <v>0</v>
      </c>
      <c r="E800" s="242"/>
      <c r="F800" s="52" t="str">
        <f t="shared" si="190"/>
        <v>-</v>
      </c>
    </row>
    <row r="801" spans="1:6" ht="22.8">
      <c r="A801" s="53" t="s">
        <v>1581</v>
      </c>
      <c r="B801" s="85" t="s">
        <v>1582</v>
      </c>
      <c r="C801" s="50" t="s">
        <v>1581</v>
      </c>
      <c r="D801" s="242">
        <v>0</v>
      </c>
      <c r="E801" s="242"/>
      <c r="F801" s="52" t="str">
        <f t="shared" si="190"/>
        <v>-</v>
      </c>
    </row>
    <row r="802" spans="1:6" ht="22.8">
      <c r="A802" s="53" t="s">
        <v>1583</v>
      </c>
      <c r="B802" s="85" t="s">
        <v>1584</v>
      </c>
      <c r="C802" s="50" t="s">
        <v>1583</v>
      </c>
      <c r="D802" s="242">
        <v>0</v>
      </c>
      <c r="E802" s="242"/>
      <c r="F802" s="52" t="str">
        <f t="shared" si="190"/>
        <v>-</v>
      </c>
    </row>
    <row r="803" spans="1:6" ht="12">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2.8">
      <c r="A806" s="53" t="s">
        <v>1591</v>
      </c>
      <c r="B806" s="85" t="s">
        <v>1592</v>
      </c>
      <c r="C806" s="50" t="s">
        <v>1591</v>
      </c>
      <c r="D806" s="242">
        <v>0</v>
      </c>
      <c r="E806" s="242"/>
      <c r="F806" s="52" t="str">
        <f t="shared" si="190"/>
        <v>-</v>
      </c>
    </row>
    <row r="807" spans="1:6" ht="22.8">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2.8">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2.8">
      <c r="A843" s="53" t="s">
        <v>1664</v>
      </c>
      <c r="B843" s="85" t="s">
        <v>1665</v>
      </c>
      <c r="C843" s="54" t="s">
        <v>1664</v>
      </c>
      <c r="D843" s="242">
        <v>0</v>
      </c>
      <c r="E843" s="242"/>
      <c r="F843" s="52" t="str">
        <f t="shared" si="190"/>
        <v>-</v>
      </c>
    </row>
    <row r="844" spans="1:6" ht="22.8">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2.8">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12">
      <c r="A848" s="53">
        <v>81332</v>
      </c>
      <c r="B848" s="85" t="s">
        <v>1674</v>
      </c>
      <c r="C848" s="50" t="s">
        <v>1675</v>
      </c>
      <c r="D848" s="242">
        <v>0</v>
      </c>
      <c r="E848" s="242"/>
      <c r="F848" s="52" t="str">
        <f t="shared" si="190"/>
        <v>-</v>
      </c>
    </row>
    <row r="849" spans="1:6" ht="22.8">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2.8">
      <c r="A852" s="53">
        <v>81532</v>
      </c>
      <c r="B852" s="232" t="s">
        <v>1682</v>
      </c>
      <c r="C852" s="50" t="s">
        <v>1683</v>
      </c>
      <c r="D852" s="242">
        <v>0</v>
      </c>
      <c r="E852" s="242"/>
      <c r="F852" s="52" t="str">
        <f t="shared" si="190"/>
        <v>-</v>
      </c>
    </row>
    <row r="853" spans="1:6" ht="22.8">
      <c r="A853" s="53">
        <v>81542</v>
      </c>
      <c r="B853" s="232" t="s">
        <v>1684</v>
      </c>
      <c r="C853" s="50" t="s">
        <v>1685</v>
      </c>
      <c r="D853" s="242">
        <v>0</v>
      </c>
      <c r="E853" s="242"/>
      <c r="F853" s="52" t="str">
        <f t="shared" si="190"/>
        <v>-</v>
      </c>
    </row>
    <row r="854" spans="1:6" ht="22.8">
      <c r="A854" s="53">
        <v>81552</v>
      </c>
      <c r="B854" s="85" t="s">
        <v>1686</v>
      </c>
      <c r="C854" s="50" t="s">
        <v>1687</v>
      </c>
      <c r="D854" s="242">
        <v>0</v>
      </c>
      <c r="E854" s="242"/>
      <c r="F854" s="52" t="str">
        <f t="shared" si="190"/>
        <v>-</v>
      </c>
    </row>
    <row r="855" spans="1:6" ht="22.8">
      <c r="A855" s="53">
        <v>81631</v>
      </c>
      <c r="B855" s="232" t="s">
        <v>1688</v>
      </c>
      <c r="C855" s="50" t="s">
        <v>1689</v>
      </c>
      <c r="D855" s="242">
        <v>0</v>
      </c>
      <c r="E855" s="242"/>
      <c r="F855" s="52" t="str">
        <f t="shared" si="190"/>
        <v>-</v>
      </c>
    </row>
    <row r="856" spans="1:6" ht="22.8">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2.8">
      <c r="A869" s="53">
        <v>81761</v>
      </c>
      <c r="B869" s="232" t="s">
        <v>1716</v>
      </c>
      <c r="C869" s="50" t="s">
        <v>1717</v>
      </c>
      <c r="D869" s="242">
        <v>0</v>
      </c>
      <c r="E869" s="242"/>
      <c r="F869" s="52" t="str">
        <f t="shared" si="190"/>
        <v>-</v>
      </c>
    </row>
    <row r="870" spans="1:6" ht="22.8">
      <c r="A870" s="53">
        <v>81762</v>
      </c>
      <c r="B870" s="232" t="s">
        <v>1718</v>
      </c>
      <c r="C870" s="50" t="s">
        <v>1719</v>
      </c>
      <c r="D870" s="242">
        <v>0</v>
      </c>
      <c r="E870" s="242"/>
      <c r="F870" s="52" t="str">
        <f t="shared" si="190"/>
        <v>-</v>
      </c>
    </row>
    <row r="871" spans="1:6" ht="22.8">
      <c r="A871" s="53">
        <v>81771</v>
      </c>
      <c r="B871" s="85" t="s">
        <v>1720</v>
      </c>
      <c r="C871" s="50" t="s">
        <v>1721</v>
      </c>
      <c r="D871" s="242">
        <v>0</v>
      </c>
      <c r="E871" s="242"/>
      <c r="F871" s="52" t="str">
        <f t="shared" si="190"/>
        <v>-</v>
      </c>
    </row>
    <row r="872" spans="1:6" ht="22.8">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12">
      <c r="A882" s="53">
        <v>84242</v>
      </c>
      <c r="B882" s="85" t="s">
        <v>1742</v>
      </c>
      <c r="C882" s="50" t="s">
        <v>1743</v>
      </c>
      <c r="D882" s="242">
        <v>0</v>
      </c>
      <c r="E882" s="242"/>
      <c r="F882" s="52" t="str">
        <f t="shared" si="190"/>
        <v>-</v>
      </c>
    </row>
    <row r="883" spans="1:6" ht="12">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12">
      <c r="A885" s="53">
        <v>84431</v>
      </c>
      <c r="B885" s="85" t="s">
        <v>1748</v>
      </c>
      <c r="C885" s="50" t="s">
        <v>1749</v>
      </c>
      <c r="D885" s="242">
        <v>0</v>
      </c>
      <c r="E885" s="242"/>
      <c r="F885" s="52" t="str">
        <f t="shared" si="190"/>
        <v>-</v>
      </c>
    </row>
    <row r="886" spans="1:6" ht="12">
      <c r="A886" s="53">
        <v>84432</v>
      </c>
      <c r="B886" s="85" t="s">
        <v>1750</v>
      </c>
      <c r="C886" s="50" t="s">
        <v>1751</v>
      </c>
      <c r="D886" s="242">
        <v>0</v>
      </c>
      <c r="E886" s="242"/>
      <c r="F886" s="52" t="str">
        <f t="shared" si="190"/>
        <v>-</v>
      </c>
    </row>
    <row r="887" spans="1:6" ht="12">
      <c r="A887" s="53" t="s">
        <v>1752</v>
      </c>
      <c r="B887" s="85" t="s">
        <v>1753</v>
      </c>
      <c r="C887" s="50" t="s">
        <v>1752</v>
      </c>
      <c r="D887" s="242">
        <v>0</v>
      </c>
      <c r="E887" s="242"/>
      <c r="F887" s="52" t="str">
        <f t="shared" si="190"/>
        <v>-</v>
      </c>
    </row>
    <row r="888" spans="1:6" ht="22.8">
      <c r="A888" s="53">
        <v>84442</v>
      </c>
      <c r="B888" s="85" t="s">
        <v>1754</v>
      </c>
      <c r="C888" s="50" t="s">
        <v>1755</v>
      </c>
      <c r="D888" s="242">
        <v>0</v>
      </c>
      <c r="E888" s="242"/>
      <c r="F888" s="52" t="str">
        <f t="shared" si="190"/>
        <v>-</v>
      </c>
    </row>
    <row r="889" spans="1:6" ht="22.8">
      <c r="A889" s="53">
        <v>84452</v>
      </c>
      <c r="B889" s="232" t="s">
        <v>1756</v>
      </c>
      <c r="C889" s="50" t="s">
        <v>1757</v>
      </c>
      <c r="D889" s="242">
        <v>0</v>
      </c>
      <c r="E889" s="242"/>
      <c r="F889" s="52" t="str">
        <f t="shared" si="190"/>
        <v>-</v>
      </c>
    </row>
    <row r="890" spans="1:6" ht="22.8">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2.8">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2.8">
      <c r="A910" s="53">
        <v>84761</v>
      </c>
      <c r="B910" s="232" t="s">
        <v>1798</v>
      </c>
      <c r="C910" s="50" t="s">
        <v>1799</v>
      </c>
      <c r="D910" s="242">
        <v>0</v>
      </c>
      <c r="E910" s="242"/>
      <c r="F910" s="52" t="str">
        <f t="shared" si="190"/>
        <v>-</v>
      </c>
    </row>
    <row r="911" spans="1:6" ht="22.8">
      <c r="A911" s="53">
        <v>84762</v>
      </c>
      <c r="B911" s="232" t="s">
        <v>1800</v>
      </c>
      <c r="C911" s="50" t="s">
        <v>1801</v>
      </c>
      <c r="D911" s="242">
        <v>0</v>
      </c>
      <c r="E911" s="242"/>
      <c r="F911" s="52" t="str">
        <f t="shared" si="190"/>
        <v>-</v>
      </c>
    </row>
    <row r="912" spans="1:6" ht="22.8">
      <c r="A912" s="53" t="s">
        <v>1802</v>
      </c>
      <c r="B912" s="85" t="s">
        <v>1803</v>
      </c>
      <c r="C912" s="50" t="s">
        <v>1802</v>
      </c>
      <c r="D912" s="242">
        <v>0</v>
      </c>
      <c r="E912" s="242"/>
      <c r="F912" s="52" t="str">
        <f t="shared" si="190"/>
        <v>-</v>
      </c>
    </row>
    <row r="913" spans="1:6" ht="22.8">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2.8">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12">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12">
      <c r="A921" s="53">
        <v>51532</v>
      </c>
      <c r="B921" s="85" t="s">
        <v>1820</v>
      </c>
      <c r="C921" s="50" t="s">
        <v>1821</v>
      </c>
      <c r="D921" s="242">
        <v>0</v>
      </c>
      <c r="E921" s="242"/>
      <c r="F921" s="52" t="str">
        <f t="shared" si="190"/>
        <v>-</v>
      </c>
    </row>
    <row r="922" spans="1:6" ht="22.8">
      <c r="A922" s="53">
        <v>51542</v>
      </c>
      <c r="B922" s="85" t="s">
        <v>1822</v>
      </c>
      <c r="C922" s="50" t="s">
        <v>1823</v>
      </c>
      <c r="D922" s="242">
        <v>0</v>
      </c>
      <c r="E922" s="242"/>
      <c r="F922" s="52" t="str">
        <f t="shared" si="190"/>
        <v>-</v>
      </c>
    </row>
    <row r="923" spans="1:6" ht="22.8">
      <c r="A923" s="53">
        <v>51552</v>
      </c>
      <c r="B923" s="232" t="s">
        <v>1824</v>
      </c>
      <c r="C923" s="50" t="s">
        <v>1825</v>
      </c>
      <c r="D923" s="242">
        <v>0</v>
      </c>
      <c r="E923" s="242"/>
      <c r="F923" s="52" t="str">
        <f t="shared" si="190"/>
        <v>-</v>
      </c>
    </row>
    <row r="924" spans="1:6" ht="12">
      <c r="A924" s="53">
        <v>51631</v>
      </c>
      <c r="B924" s="85" t="s">
        <v>1826</v>
      </c>
      <c r="C924" s="50" t="s">
        <v>1827</v>
      </c>
      <c r="D924" s="242">
        <v>0</v>
      </c>
      <c r="E924" s="242"/>
      <c r="F924" s="52" t="str">
        <f t="shared" si="190"/>
        <v>-</v>
      </c>
    </row>
    <row r="925" spans="1:6" ht="12">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2.8">
      <c r="A938" s="53">
        <v>51761</v>
      </c>
      <c r="B938" s="85" t="s">
        <v>1854</v>
      </c>
      <c r="C938" s="50" t="s">
        <v>1855</v>
      </c>
      <c r="D938" s="242">
        <v>0</v>
      </c>
      <c r="E938" s="242"/>
      <c r="F938" s="52" t="str">
        <f t="shared" si="190"/>
        <v>-</v>
      </c>
    </row>
    <row r="939" spans="1:6" ht="22.8">
      <c r="A939" s="53">
        <v>51762</v>
      </c>
      <c r="B939" s="85" t="s">
        <v>1856</v>
      </c>
      <c r="C939" s="50" t="s">
        <v>1857</v>
      </c>
      <c r="D939" s="242">
        <v>0</v>
      </c>
      <c r="E939" s="242"/>
      <c r="F939" s="52" t="str">
        <f t="shared" si="190"/>
        <v>-</v>
      </c>
    </row>
    <row r="940" spans="1:6" ht="22.8">
      <c r="A940" s="53">
        <v>51771</v>
      </c>
      <c r="B940" s="85" t="s">
        <v>1858</v>
      </c>
      <c r="C940" s="50" t="s">
        <v>1859</v>
      </c>
      <c r="D940" s="242">
        <v>0</v>
      </c>
      <c r="E940" s="242"/>
      <c r="F940" s="52" t="str">
        <f t="shared" si="190"/>
        <v>-</v>
      </c>
    </row>
    <row r="941" spans="1:6" ht="22.8">
      <c r="A941" s="53">
        <v>51772</v>
      </c>
      <c r="B941" s="85" t="s">
        <v>1860</v>
      </c>
      <c r="C941" s="50" t="s">
        <v>1861</v>
      </c>
      <c r="D941" s="242">
        <v>0</v>
      </c>
      <c r="E941" s="242"/>
      <c r="F941" s="52" t="str">
        <f t="shared" si="190"/>
        <v>-</v>
      </c>
    </row>
    <row r="942" spans="1:6" ht="12">
      <c r="A942" s="53">
        <v>54132</v>
      </c>
      <c r="B942" s="85" t="s">
        <v>1862</v>
      </c>
      <c r="C942" s="50" t="s">
        <v>1863</v>
      </c>
      <c r="D942" s="242">
        <v>0</v>
      </c>
      <c r="E942" s="242"/>
      <c r="F942" s="52" t="str">
        <f t="shared" si="190"/>
        <v>-</v>
      </c>
    </row>
    <row r="943" spans="1:6" ht="12">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12">
      <c r="A945" s="53">
        <v>54162</v>
      </c>
      <c r="B945" s="85" t="s">
        <v>1868</v>
      </c>
      <c r="C945" s="50" t="s">
        <v>1869</v>
      </c>
      <c r="D945" s="242">
        <v>0</v>
      </c>
      <c r="E945" s="242"/>
      <c r="F945" s="52" t="str">
        <f t="shared" si="190"/>
        <v>-</v>
      </c>
    </row>
    <row r="946" spans="1:6" ht="22.8">
      <c r="A946" s="53">
        <v>54221</v>
      </c>
      <c r="B946" s="232" t="s">
        <v>1870</v>
      </c>
      <c r="C946" s="50" t="s">
        <v>1871</v>
      </c>
      <c r="D946" s="242">
        <v>0</v>
      </c>
      <c r="E946" s="242"/>
      <c r="F946" s="52" t="str">
        <f t="shared" si="190"/>
        <v>-</v>
      </c>
    </row>
    <row r="947" spans="1:6" ht="22.8">
      <c r="A947" s="53">
        <v>54222</v>
      </c>
      <c r="B947" s="232" t="s">
        <v>1872</v>
      </c>
      <c r="C947" s="50" t="s">
        <v>1873</v>
      </c>
      <c r="D947" s="242">
        <v>0</v>
      </c>
      <c r="E947" s="242"/>
      <c r="F947" s="52" t="str">
        <f t="shared" si="190"/>
        <v>-</v>
      </c>
    </row>
    <row r="948" spans="1:6" ht="12">
      <c r="A948" s="53" t="s">
        <v>1874</v>
      </c>
      <c r="B948" s="85" t="s">
        <v>1875</v>
      </c>
      <c r="C948" s="50" t="s">
        <v>1874</v>
      </c>
      <c r="D948" s="242">
        <v>0</v>
      </c>
      <c r="E948" s="242"/>
      <c r="F948" s="52" t="str">
        <f t="shared" si="190"/>
        <v>-</v>
      </c>
    </row>
    <row r="949" spans="1:6" ht="22.8">
      <c r="A949" s="53">
        <v>54232</v>
      </c>
      <c r="B949" s="232" t="s">
        <v>1876</v>
      </c>
      <c r="C949" s="50" t="s">
        <v>1877</v>
      </c>
      <c r="D949" s="242">
        <v>0</v>
      </c>
      <c r="E949" s="242"/>
      <c r="F949" s="52" t="str">
        <f t="shared" si="190"/>
        <v>-</v>
      </c>
    </row>
    <row r="950" spans="1:6" ht="22.8">
      <c r="A950" s="53">
        <v>54242</v>
      </c>
      <c r="B950" s="85" t="s">
        <v>1878</v>
      </c>
      <c r="C950" s="50" t="s">
        <v>1879</v>
      </c>
      <c r="D950" s="242">
        <v>0</v>
      </c>
      <c r="E950" s="242"/>
      <c r="F950" s="52" t="str">
        <f t="shared" si="190"/>
        <v>-</v>
      </c>
    </row>
    <row r="951" spans="1:6" ht="22.8">
      <c r="A951" s="53" t="s">
        <v>1880</v>
      </c>
      <c r="B951" s="85" t="s">
        <v>1881</v>
      </c>
      <c r="C951" s="50" t="s">
        <v>1880</v>
      </c>
      <c r="D951" s="242">
        <v>0</v>
      </c>
      <c r="E951" s="242"/>
      <c r="F951" s="52" t="str">
        <f t="shared" si="190"/>
        <v>-</v>
      </c>
    </row>
    <row r="952" spans="1:6" ht="22.8">
      <c r="A952" s="53">
        <v>54312</v>
      </c>
      <c r="B952" s="232" t="s">
        <v>1882</v>
      </c>
      <c r="C952" s="50" t="s">
        <v>1883</v>
      </c>
      <c r="D952" s="242">
        <v>0</v>
      </c>
      <c r="E952" s="242"/>
      <c r="F952" s="52" t="str">
        <f t="shared" si="190"/>
        <v>-</v>
      </c>
    </row>
    <row r="953" spans="1:6" ht="22.8">
      <c r="A953" s="53">
        <v>54431</v>
      </c>
      <c r="B953" s="85" t="s">
        <v>1884</v>
      </c>
      <c r="C953" s="50" t="s">
        <v>1885</v>
      </c>
      <c r="D953" s="242">
        <v>0</v>
      </c>
      <c r="E953" s="242"/>
      <c r="F953" s="52" t="str">
        <f t="shared" si="190"/>
        <v>-</v>
      </c>
    </row>
    <row r="954" spans="1:6" ht="22.8">
      <c r="A954" s="53">
        <v>54432</v>
      </c>
      <c r="B954" s="85" t="s">
        <v>1886</v>
      </c>
      <c r="C954" s="50" t="s">
        <v>1887</v>
      </c>
      <c r="D954" s="242">
        <v>0</v>
      </c>
      <c r="E954" s="242"/>
      <c r="F954" s="52" t="str">
        <f t="shared" si="190"/>
        <v>-</v>
      </c>
    </row>
    <row r="955" spans="1:6" ht="22.8">
      <c r="A955" s="53" t="s">
        <v>1888</v>
      </c>
      <c r="B955" s="85" t="s">
        <v>1889</v>
      </c>
      <c r="C955" s="50" t="s">
        <v>1888</v>
      </c>
      <c r="D955" s="242">
        <v>0</v>
      </c>
      <c r="E955" s="242"/>
      <c r="F955" s="52" t="str">
        <f t="shared" si="190"/>
        <v>-</v>
      </c>
    </row>
    <row r="956" spans="1:6" ht="22.8">
      <c r="A956" s="53">
        <v>54442</v>
      </c>
      <c r="B956" s="85" t="s">
        <v>1890</v>
      </c>
      <c r="C956" s="50" t="s">
        <v>1891</v>
      </c>
      <c r="D956" s="242">
        <v>0</v>
      </c>
      <c r="E956" s="242"/>
      <c r="F956" s="52" t="str">
        <f t="shared" si="190"/>
        <v>-</v>
      </c>
    </row>
    <row r="957" spans="1:6" ht="22.8">
      <c r="A957" s="53">
        <v>54452</v>
      </c>
      <c r="B957" s="85" t="s">
        <v>1892</v>
      </c>
      <c r="C957" s="50" t="s">
        <v>1893</v>
      </c>
      <c r="D957" s="242">
        <v>0</v>
      </c>
      <c r="E957" s="242"/>
      <c r="F957" s="52" t="str">
        <f t="shared" si="190"/>
        <v>-</v>
      </c>
    </row>
    <row r="958" spans="1:6" ht="22.8">
      <c r="A958" s="53" t="s">
        <v>1894</v>
      </c>
      <c r="B958" s="85" t="s">
        <v>1895</v>
      </c>
      <c r="C958" s="50" t="s">
        <v>1894</v>
      </c>
      <c r="D958" s="242">
        <v>0</v>
      </c>
      <c r="E958" s="242"/>
      <c r="F958" s="52" t="str">
        <f t="shared" si="190"/>
        <v>-</v>
      </c>
    </row>
    <row r="959" spans="1:6" ht="12">
      <c r="A959" s="53">
        <v>54461</v>
      </c>
      <c r="B959" s="85" t="s">
        <v>1896</v>
      </c>
      <c r="C959" s="50" t="s">
        <v>1897</v>
      </c>
      <c r="D959" s="242">
        <v>0</v>
      </c>
      <c r="E959" s="242"/>
      <c r="F959" s="52" t="str">
        <f t="shared" si="190"/>
        <v>-</v>
      </c>
    </row>
    <row r="960" spans="1:6" ht="12">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2.8">
      <c r="A962" s="53">
        <v>54472</v>
      </c>
      <c r="B962" s="232" t="s">
        <v>1902</v>
      </c>
      <c r="C962" s="50" t="s">
        <v>1903</v>
      </c>
      <c r="D962" s="242">
        <v>0</v>
      </c>
      <c r="E962" s="242"/>
      <c r="F962" s="52" t="str">
        <f t="shared" si="190"/>
        <v>-</v>
      </c>
    </row>
    <row r="963" spans="1:6" ht="22.8">
      <c r="A963" s="53">
        <v>54482</v>
      </c>
      <c r="B963" s="232" t="s">
        <v>1904</v>
      </c>
      <c r="C963" s="50" t="s">
        <v>1905</v>
      </c>
      <c r="D963" s="242">
        <v>0</v>
      </c>
      <c r="E963" s="242"/>
      <c r="F963" s="52" t="str">
        <f t="shared" si="190"/>
        <v>-</v>
      </c>
    </row>
    <row r="964" spans="1:6" ht="22.8">
      <c r="A964" s="53" t="s">
        <v>1906</v>
      </c>
      <c r="B964" s="232" t="s">
        <v>1907</v>
      </c>
      <c r="C964" s="50" t="s">
        <v>1906</v>
      </c>
      <c r="D964" s="242">
        <v>0</v>
      </c>
      <c r="E964" s="242"/>
      <c r="F964" s="52" t="str">
        <f t="shared" si="190"/>
        <v>-</v>
      </c>
    </row>
    <row r="965" spans="1:6" ht="22.8">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2.8">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12">
      <c r="A976" s="53">
        <v>54751</v>
      </c>
      <c r="B976" s="85" t="s">
        <v>1930</v>
      </c>
      <c r="C976" s="50" t="s">
        <v>1931</v>
      </c>
      <c r="D976" s="242">
        <v>0</v>
      </c>
      <c r="E976" s="242"/>
      <c r="F976" s="52" t="str">
        <f t="shared" si="190"/>
        <v>-</v>
      </c>
    </row>
    <row r="977" spans="1:6" ht="12">
      <c r="A977" s="53">
        <v>54752</v>
      </c>
      <c r="B977" s="85" t="s">
        <v>1932</v>
      </c>
      <c r="C977" s="50" t="s">
        <v>1933</v>
      </c>
      <c r="D977" s="242">
        <v>0</v>
      </c>
      <c r="E977" s="242"/>
      <c r="F977" s="52" t="str">
        <f t="shared" si="190"/>
        <v>-</v>
      </c>
    </row>
    <row r="978" spans="1:6" ht="22.8">
      <c r="A978" s="53">
        <v>54761</v>
      </c>
      <c r="B978" s="85" t="s">
        <v>1934</v>
      </c>
      <c r="C978" s="50" t="s">
        <v>1935</v>
      </c>
      <c r="D978" s="242">
        <v>0</v>
      </c>
      <c r="E978" s="242"/>
      <c r="F978" s="52" t="str">
        <f t="shared" si="190"/>
        <v>-</v>
      </c>
    </row>
    <row r="979" spans="1:6" ht="22.8">
      <c r="A979" s="53">
        <v>54762</v>
      </c>
      <c r="B979" s="85" t="s">
        <v>1936</v>
      </c>
      <c r="C979" s="50" t="s">
        <v>1937</v>
      </c>
      <c r="D979" s="242">
        <v>0</v>
      </c>
      <c r="E979" s="242"/>
      <c r="F979" s="52" t="str">
        <f t="shared" si="190"/>
        <v>-</v>
      </c>
    </row>
    <row r="980" spans="1:6" ht="22.8">
      <c r="A980" s="53">
        <v>54771</v>
      </c>
      <c r="B980" s="85" t="s">
        <v>1938</v>
      </c>
      <c r="C980" s="50" t="s">
        <v>1939</v>
      </c>
      <c r="D980" s="242">
        <v>0</v>
      </c>
      <c r="E980" s="242"/>
      <c r="F980" s="52" t="str">
        <f t="shared" ref="F980:F982" si="191">IF(D980&lt;&gt;0,IF(E980/D980&gt;=100,"&gt;&gt;100",E980/D980*100),"-")</f>
        <v>-</v>
      </c>
    </row>
    <row r="981" spans="1:6" ht="22.8">
      <c r="A981" s="53">
        <v>54772</v>
      </c>
      <c r="B981" s="85" t="s">
        <v>1940</v>
      </c>
      <c r="C981" s="50" t="s">
        <v>1941</v>
      </c>
      <c r="D981" s="242">
        <v>0</v>
      </c>
      <c r="E981" s="242"/>
      <c r="F981" s="52" t="str">
        <f t="shared" si="191"/>
        <v>-</v>
      </c>
    </row>
    <row r="982" spans="1:6" ht="22.8">
      <c r="A982" s="55">
        <v>55312</v>
      </c>
      <c r="B982" s="233" t="s">
        <v>1942</v>
      </c>
      <c r="C982" s="56" t="s">
        <v>1943</v>
      </c>
      <c r="D982" s="243">
        <v>0</v>
      </c>
      <c r="E982" s="243"/>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24">
      <c r="A985" s="68" t="s">
        <v>1948</v>
      </c>
      <c r="B985" s="190" t="s">
        <v>1949</v>
      </c>
      <c r="C985" s="69" t="s">
        <v>1950</v>
      </c>
      <c r="D985" s="244">
        <v>0</v>
      </c>
      <c r="E985" s="244"/>
      <c r="F985" s="63" t="str">
        <f t="shared" ref="F985:F992" si="192">IF(D985&lt;&gt;0,IF(E985/D985&gt;=100,"&gt;&gt;100",E985/D985*100),"-")</f>
        <v>-</v>
      </c>
    </row>
    <row r="986" spans="1:6" ht="12">
      <c r="A986" s="53" t="s">
        <v>1951</v>
      </c>
      <c r="B986" s="85" t="s">
        <v>1952</v>
      </c>
      <c r="C986" s="50" t="s">
        <v>1951</v>
      </c>
      <c r="D986" s="245">
        <v>0</v>
      </c>
      <c r="E986" s="245"/>
      <c r="F986" s="52" t="str">
        <f t="shared" si="192"/>
        <v>-</v>
      </c>
    </row>
    <row r="987" spans="1:6" ht="22.8">
      <c r="A987" s="53" t="s">
        <v>1953</v>
      </c>
      <c r="B987" s="85" t="s">
        <v>1954</v>
      </c>
      <c r="C987" s="50" t="s">
        <v>1953</v>
      </c>
      <c r="D987" s="245">
        <v>0</v>
      </c>
      <c r="E987" s="245"/>
      <c r="F987" s="52" t="str">
        <f t="shared" si="192"/>
        <v>-</v>
      </c>
    </row>
    <row r="988" spans="1:6" ht="22.8">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2.8">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4140625" defaultRowHeight="15" customHeight="1"/>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4140625" defaultRowHeight="15" customHeight="1"/>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c r="A1" s="299" t="s">
        <v>48</v>
      </c>
      <c r="B1" s="301"/>
      <c r="C1" s="299" t="s">
        <v>34</v>
      </c>
      <c r="D1" s="302"/>
      <c r="E1" s="300" t="s">
        <v>50</v>
      </c>
      <c r="F1" s="303"/>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4140625" defaultRowHeight="15" customHeight="1"/>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c r="A1" s="299" t="s">
        <v>48</v>
      </c>
      <c r="B1" s="301"/>
      <c r="C1" s="299" t="s">
        <v>34</v>
      </c>
      <c r="D1" s="302"/>
      <c r="E1" s="300" t="s">
        <v>50</v>
      </c>
      <c r="F1" s="303"/>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4" sqref="D104"/>
    </sheetView>
  </sheetViews>
  <sheetFormatPr defaultColWidth="14.44140625" defaultRowHeight="15" customHeight="1"/>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139955.54</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964314.79</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964314.79</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883021.98</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76467.81</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1544.13</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3280.87</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941174.46000000008</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941174.46000000008</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864109.91</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74619.05</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1544.13</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901.37</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163095.87</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1250.0899999999999</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1250.0899999999999</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1250.0899999999999</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1250.0899999999999</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161845.78</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161845.78</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305" workbookViewId="0">
      <selection activeCell="A2" sqref="A2:D2"/>
    </sheetView>
  </sheetViews>
  <sheetFormatPr defaultColWidth="14.44140625" defaultRowHeight="15" customHeight="1"/>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18750</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2</v>
      </c>
      <c r="G20" s="71"/>
      <c r="H20" s="71"/>
      <c r="I20" s="71"/>
      <c r="J20" s="71"/>
      <c r="K20" s="71"/>
      <c r="L20" s="71"/>
      <c r="M20" s="71"/>
      <c r="N20" s="71"/>
      <c r="O20" s="71"/>
      <c r="P20" s="71"/>
    </row>
    <row r="21" spans="1:16" ht="20.399999999999999">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c r="A318" s="121"/>
      <c r="B318" s="122"/>
      <c r="C318" s="83"/>
      <c r="D318" s="123"/>
      <c r="E318" s="71"/>
      <c r="F318" s="71"/>
      <c r="G318" s="71"/>
      <c r="H318" s="71"/>
      <c r="I318" s="71"/>
      <c r="J318" s="71"/>
      <c r="K318" s="71"/>
      <c r="L318" s="71"/>
      <c r="M318" s="71"/>
      <c r="N318" s="71"/>
      <c r="O318" s="71"/>
      <c r="P318" s="71"/>
    </row>
    <row r="319" spans="1:16" ht="13.2">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0</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4140625" defaultRowHeight="15" customHeight="1"/>
  <cols>
    <col min="1" max="1" width="10.6640625" customWidth="1"/>
    <col min="2" max="3" width="45.6640625" customWidth="1"/>
    <col min="4" max="17" width="8" customWidth="1"/>
  </cols>
  <sheetData>
    <row r="1" spans="1:17" ht="37.5" customHeight="1">
      <c r="A1" s="383" t="s">
        <v>3318</v>
      </c>
      <c r="B1" s="383"/>
      <c r="C1" s="383"/>
    </row>
    <row r="2" spans="1:17" ht="33" customHeight="1">
      <c r="A2" s="384" t="s">
        <v>3319</v>
      </c>
      <c r="B2" s="385"/>
      <c r="C2" s="377"/>
      <c r="D2" s="4"/>
      <c r="E2" s="4"/>
      <c r="F2" s="4"/>
      <c r="G2" s="4"/>
      <c r="H2" s="4"/>
      <c r="I2" s="4"/>
      <c r="J2" s="4"/>
      <c r="K2" s="4"/>
      <c r="L2" s="4"/>
      <c r="M2" s="4"/>
      <c r="N2" s="4"/>
      <c r="O2" s="4"/>
      <c r="P2" s="4"/>
      <c r="Q2" s="4"/>
    </row>
    <row r="3" spans="1:17" ht="18.75" customHeight="1">
      <c r="A3" s="304" t="s">
        <v>3320</v>
      </c>
      <c r="B3" s="386"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1" t="s">
        <v>3402</v>
      </c>
      <c r="C46" s="377"/>
      <c r="D46" s="41"/>
      <c r="E46" s="4"/>
      <c r="F46" s="4"/>
      <c r="G46" s="4"/>
      <c r="H46" s="4"/>
      <c r="I46" s="4"/>
      <c r="J46" s="4"/>
      <c r="K46" s="4"/>
      <c r="L46" s="4"/>
      <c r="M46" s="4"/>
      <c r="N46" s="4"/>
      <c r="O46" s="4"/>
      <c r="P46" s="4"/>
      <c r="Q46" s="4"/>
    </row>
    <row r="47" spans="1:17" ht="66" hidden="1" customHeight="1">
      <c r="A47" s="46" t="s">
        <v>3403</v>
      </c>
      <c r="B47" s="382" t="s">
        <v>3404</v>
      </c>
      <c r="C47" s="382"/>
      <c r="D47" s="4"/>
      <c r="E47" s="4"/>
      <c r="F47" s="4"/>
      <c r="G47" s="4"/>
      <c r="H47" s="4"/>
      <c r="I47" s="4"/>
      <c r="J47" s="4"/>
      <c r="K47" s="4"/>
      <c r="L47" s="4"/>
      <c r="M47" s="4"/>
      <c r="N47" s="4"/>
      <c r="O47" s="4"/>
      <c r="P47" s="4"/>
      <c r="Q47" s="4"/>
    </row>
    <row r="48" spans="1:17" ht="123.75" customHeight="1">
      <c r="A48" s="267" t="s">
        <v>3405</v>
      </c>
      <c r="B48" s="380" t="s">
        <v>3406</v>
      </c>
      <c r="C48" s="379"/>
      <c r="D48" s="4"/>
      <c r="E48" s="4"/>
      <c r="F48" s="4"/>
      <c r="G48" s="4"/>
      <c r="H48" s="4"/>
      <c r="I48" s="4"/>
      <c r="J48" s="4"/>
      <c r="K48" s="4"/>
      <c r="L48" s="4"/>
      <c r="M48" s="4"/>
      <c r="N48" s="4"/>
      <c r="O48" s="4"/>
      <c r="P48" s="4"/>
      <c r="Q48" s="4"/>
    </row>
    <row r="49" spans="1:17" ht="34.5" customHeight="1">
      <c r="A49" s="267" t="s">
        <v>3407</v>
      </c>
      <c r="B49" s="378" t="s">
        <v>3408</v>
      </c>
      <c r="C49" s="379"/>
      <c r="D49" s="4"/>
      <c r="E49" s="4"/>
      <c r="F49" s="4"/>
      <c r="G49" s="4"/>
      <c r="H49" s="4"/>
      <c r="I49" s="4"/>
      <c r="J49" s="4"/>
      <c r="K49" s="4"/>
      <c r="L49" s="4"/>
      <c r="M49" s="4"/>
      <c r="N49" s="4"/>
      <c r="O49" s="4"/>
      <c r="P49" s="4"/>
      <c r="Q49" s="4"/>
    </row>
    <row r="50" spans="1:17" ht="34.5" customHeight="1">
      <c r="A50" s="267" t="s">
        <v>3409</v>
      </c>
      <c r="B50" s="378" t="s">
        <v>3410</v>
      </c>
      <c r="C50" s="379"/>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2024-07-09T06:45:12Z</cp:lastPrinted>
  <dcterms:created xsi:type="dcterms:W3CDTF">2022-04-01T05:14:30Z</dcterms:created>
  <dcterms:modified xsi:type="dcterms:W3CDTF">2024-07-09T08:04:05Z</dcterms:modified>
</cp:coreProperties>
</file>